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osiesti\"/>
    </mc:Choice>
  </mc:AlternateContent>
  <xr:revisionPtr revIDLastSave="0" documentId="8_{08AD0F31-8941-4B19-B4FA-328F10FC977B}" xr6:coauthVersionLast="43" xr6:coauthVersionMax="43" xr10:uidLastSave="{00000000-0000-0000-0000-000000000000}"/>
  <bookViews>
    <workbookView xWindow="390" yWindow="390" windowWidth="15375" windowHeight="7875" xr2:uid="{82166DDD-BCA4-402E-979D-6FF9B19C2E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K19" i="1"/>
  <c r="G20" i="1"/>
  <c r="D21" i="1"/>
  <c r="D20" i="1" s="1"/>
  <c r="E21" i="1"/>
  <c r="E20" i="1" s="1"/>
  <c r="F21" i="1"/>
  <c r="F20" i="1" s="1"/>
  <c r="G21" i="1"/>
  <c r="H21" i="1"/>
  <c r="H20" i="1" s="1"/>
  <c r="I21" i="1"/>
  <c r="K21" i="1" s="1"/>
  <c r="J21" i="1"/>
  <c r="J20" i="1" s="1"/>
  <c r="L21" i="1"/>
  <c r="L20" i="1" s="1"/>
  <c r="K22" i="1"/>
  <c r="G24" i="1"/>
  <c r="G23" i="1" s="1"/>
  <c r="D25" i="1"/>
  <c r="D24" i="1" s="1"/>
  <c r="E25" i="1"/>
  <c r="E24" i="1" s="1"/>
  <c r="F25" i="1"/>
  <c r="F24" i="1" s="1"/>
  <c r="G25" i="1"/>
  <c r="H25" i="1"/>
  <c r="H24" i="1" s="1"/>
  <c r="I25" i="1"/>
  <c r="K25" i="1" s="1"/>
  <c r="J25" i="1"/>
  <c r="J24" i="1" s="1"/>
  <c r="L25" i="1"/>
  <c r="L24" i="1" s="1"/>
  <c r="L23" i="1" s="1"/>
  <c r="K26" i="1"/>
  <c r="K27" i="1"/>
  <c r="G28" i="1"/>
  <c r="D29" i="1"/>
  <c r="D28" i="1" s="1"/>
  <c r="E29" i="1"/>
  <c r="E28" i="1" s="1"/>
  <c r="F29" i="1"/>
  <c r="F28" i="1" s="1"/>
  <c r="G29" i="1"/>
  <c r="H29" i="1"/>
  <c r="H28" i="1" s="1"/>
  <c r="I29" i="1"/>
  <c r="K29" i="1" s="1"/>
  <c r="J29" i="1"/>
  <c r="J28" i="1" s="1"/>
  <c r="L29" i="1"/>
  <c r="L28" i="1" s="1"/>
  <c r="K30" i="1"/>
  <c r="K31" i="1"/>
  <c r="D33" i="1"/>
  <c r="D32" i="1" s="1"/>
  <c r="E33" i="1"/>
  <c r="E32" i="1" s="1"/>
  <c r="F33" i="1"/>
  <c r="F32" i="1" s="1"/>
  <c r="G33" i="1"/>
  <c r="H33" i="1"/>
  <c r="H32" i="1" s="1"/>
  <c r="I33" i="1"/>
  <c r="K33" i="1" s="1"/>
  <c r="J33" i="1"/>
  <c r="J32" i="1" s="1"/>
  <c r="L33" i="1"/>
  <c r="L32" i="1" s="1"/>
  <c r="K34" i="1"/>
  <c r="K35" i="1"/>
  <c r="D36" i="1"/>
  <c r="E36" i="1"/>
  <c r="F36" i="1"/>
  <c r="G36" i="1"/>
  <c r="G32" i="1" s="1"/>
  <c r="H36" i="1"/>
  <c r="I36" i="1"/>
  <c r="J36" i="1"/>
  <c r="K36" i="1"/>
  <c r="L36" i="1"/>
  <c r="K37" i="1"/>
  <c r="K38" i="1"/>
  <c r="K39" i="1"/>
  <c r="E40" i="1"/>
  <c r="G40" i="1"/>
  <c r="I40" i="1"/>
  <c r="D41" i="1"/>
  <c r="D40" i="1" s="1"/>
  <c r="E41" i="1"/>
  <c r="F41" i="1"/>
  <c r="F40" i="1" s="1"/>
  <c r="G41" i="1"/>
  <c r="H41" i="1"/>
  <c r="H40" i="1" s="1"/>
  <c r="I41" i="1"/>
  <c r="K41" i="1" s="1"/>
  <c r="J41" i="1"/>
  <c r="J40" i="1" s="1"/>
  <c r="K40" i="1" s="1"/>
  <c r="L41" i="1"/>
  <c r="L40" i="1" s="1"/>
  <c r="K42" i="1"/>
  <c r="D43" i="1"/>
  <c r="E43" i="1"/>
  <c r="F43" i="1"/>
  <c r="G43" i="1"/>
  <c r="H43" i="1"/>
  <c r="I43" i="1"/>
  <c r="J43" i="1"/>
  <c r="K43" i="1" s="1"/>
  <c r="L43" i="1"/>
  <c r="K44" i="1"/>
  <c r="E46" i="1"/>
  <c r="E45" i="1" s="1"/>
  <c r="G46" i="1"/>
  <c r="G45" i="1" s="1"/>
  <c r="I46" i="1"/>
  <c r="D47" i="1"/>
  <c r="D46" i="1" s="1"/>
  <c r="D45" i="1" s="1"/>
  <c r="E47" i="1"/>
  <c r="F47" i="1"/>
  <c r="F46" i="1" s="1"/>
  <c r="F45" i="1" s="1"/>
  <c r="G47" i="1"/>
  <c r="H47" i="1"/>
  <c r="H46" i="1" s="1"/>
  <c r="H45" i="1" s="1"/>
  <c r="I47" i="1"/>
  <c r="J47" i="1"/>
  <c r="J46" i="1" s="1"/>
  <c r="J45" i="1" s="1"/>
  <c r="L47" i="1"/>
  <c r="L46" i="1" s="1"/>
  <c r="K48" i="1"/>
  <c r="K49" i="1"/>
  <c r="K50" i="1"/>
  <c r="K51" i="1"/>
  <c r="E52" i="1"/>
  <c r="G52" i="1"/>
  <c r="I52" i="1"/>
  <c r="D53" i="1"/>
  <c r="D52" i="1" s="1"/>
  <c r="E53" i="1"/>
  <c r="F53" i="1"/>
  <c r="F52" i="1" s="1"/>
  <c r="G53" i="1"/>
  <c r="H53" i="1"/>
  <c r="H52" i="1" s="1"/>
  <c r="I53" i="1"/>
  <c r="K53" i="1" s="1"/>
  <c r="J53" i="1"/>
  <c r="J52" i="1" s="1"/>
  <c r="K52" i="1" s="1"/>
  <c r="L53" i="1"/>
  <c r="L52" i="1" s="1"/>
  <c r="K54" i="1"/>
  <c r="E56" i="1"/>
  <c r="E55" i="1" s="1"/>
  <c r="G56" i="1"/>
  <c r="G55" i="1" s="1"/>
  <c r="I56" i="1"/>
  <c r="I55" i="1" s="1"/>
  <c r="D57" i="1"/>
  <c r="D56" i="1" s="1"/>
  <c r="D55" i="1" s="1"/>
  <c r="E57" i="1"/>
  <c r="F57" i="1"/>
  <c r="F56" i="1" s="1"/>
  <c r="F55" i="1" s="1"/>
  <c r="G57" i="1"/>
  <c r="H57" i="1"/>
  <c r="H56" i="1" s="1"/>
  <c r="H55" i="1" s="1"/>
  <c r="I57" i="1"/>
  <c r="K57" i="1" s="1"/>
  <c r="J57" i="1"/>
  <c r="J56" i="1" s="1"/>
  <c r="L57" i="1"/>
  <c r="L56" i="1" s="1"/>
  <c r="L55" i="1" s="1"/>
  <c r="K58" i="1"/>
  <c r="K59" i="1"/>
  <c r="K60" i="1"/>
  <c r="K61" i="1"/>
  <c r="K62" i="1"/>
  <c r="K63" i="1"/>
  <c r="K64" i="1"/>
  <c r="K65" i="1"/>
  <c r="L45" i="1" l="1"/>
  <c r="K46" i="1"/>
  <c r="J23" i="1"/>
  <c r="F23" i="1"/>
  <c r="F12" i="1" s="1"/>
  <c r="E23" i="1"/>
  <c r="L12" i="1"/>
  <c r="G12" i="1"/>
  <c r="K14" i="1"/>
  <c r="K55" i="1"/>
  <c r="K56" i="1"/>
  <c r="J55" i="1"/>
  <c r="H23" i="1"/>
  <c r="H12" i="1" s="1"/>
  <c r="D23" i="1"/>
  <c r="D12" i="1" s="1"/>
  <c r="J12" i="1"/>
  <c r="E12" i="1"/>
  <c r="K47" i="1"/>
  <c r="I45" i="1"/>
  <c r="K45" i="1" s="1"/>
  <c r="I13" i="1"/>
  <c r="I32" i="1"/>
  <c r="K32" i="1" s="1"/>
  <c r="I28" i="1"/>
  <c r="K28" i="1" s="1"/>
  <c r="I24" i="1"/>
  <c r="I20" i="1"/>
  <c r="K20" i="1" s="1"/>
  <c r="I23" i="1" l="1"/>
  <c r="K23" i="1" s="1"/>
  <c r="K24" i="1"/>
  <c r="K13" i="1"/>
  <c r="I12" i="1"/>
  <c r="K12" i="1" s="1"/>
</calcChain>
</file>

<file path=xl/sharedStrings.xml><?xml version="1.0" encoding="utf-8"?>
<sst xmlns="http://schemas.openxmlformats.org/spreadsheetml/2006/main" count="188" uniqueCount="185">
  <si>
    <t>CENTRALIZAT</t>
  </si>
  <si>
    <t xml:space="preserve"> Anexa 13</t>
  </si>
  <si>
    <t>Cont de executie - Cheltuieli - Bugetul local</t>
  </si>
  <si>
    <t>Trimestrul: 4,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</si>
  <si>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</si>
  <si>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</si>
  <si>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</si>
  <si>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</si>
  <si>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</si>
  <si>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</si>
  <si>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</si>
  <si>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</si>
  <si>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</si>
  <si>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</si>
  <si>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</si>
  <si>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</si>
  <si>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</si>
  <si>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</si>
  <si>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</si>
  <si>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</si>
  <si>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</si>
  <si>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</si>
  <si>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</si>
  <si>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</si>
  <si>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</si>
  <si>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</si>
  <si>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</si>
  <si>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</si>
  <si>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</si>
  <si>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</si>
  <si>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</si>
  <si>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</si>
  <si>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</si>
  <si>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</si>
  <si>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</si>
  <si>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</si>
  <si>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</si>
  <si>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</si>
  <si>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</si>
  <si>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</si>
  <si>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</si>
  <si>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</si>
  <si>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</si>
  <si>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</si>
  <si>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</si>
  <si>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</si>
  <si>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</si>
  <si>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</si>
  <si>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</si>
  <si>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</si>
  <si>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</si>
  <si>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</si>
  <si>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</si>
  <si>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</si>
  <si>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</si>
  <si>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</si>
  <si>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</si>
  <si>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</si>
  <si>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</si>
  <si>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</si>
  <si>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</si>
  <si>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</si>
  <si>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</si>
  <si>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</si>
  <si>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</si>
  <si>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</si>
  <si>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</si>
  <si>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</si>
  <si>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</si>
  <si>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</si>
  <si>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</si>
  <si>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</si>
  <si>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49</t>
  </si>
  <si>
    <t>Unitati medico-sociale</t>
  </si>
  <si>
    <t>66.02.06.03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</si>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</sst>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2C08-5E53-4151-9BF0-DD5077FB8FEC}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D13+D20+D23+D45+D55</f>
        <v>1571500</v>
      </c>
      <c r="E12" s="11">
        <f>E13+E20+E23+E45+E55</f>
        <v>3666800</v>
      </c>
      <c r="F12" s="11">
        <f>F13+F20+F23+F45+F55</f>
        <v>4541400</v>
      </c>
      <c r="G12" s="11">
        <f>G13+G20+G23+G45+G55</f>
        <v>8556400</v>
      </c>
      <c r="H12" s="11">
        <f>H13+H20+H23+H45+H55</f>
        <v>8513400</v>
      </c>
      <c r="I12" s="11">
        <f>I13+I20+I23+I45+I55</f>
        <v>8498961</v>
      </c>
      <c r="J12" s="11">
        <f>J13+J20+J23+J45+J55</f>
        <v>7469968</v>
      </c>
      <c r="K12" s="11">
        <f>I12-J12</f>
        <v>1028993</v>
      </c>
      <c r="L12" s="11">
        <f>L13+L20+L23+L45+L55</f>
        <v>5059266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15000</v>
      </c>
      <c r="E13" s="11">
        <f>E14+E17</f>
        <v>41000</v>
      </c>
      <c r="F13" s="11">
        <f>F14+F17</f>
        <v>1488000</v>
      </c>
      <c r="G13" s="11">
        <f>G14+G17</f>
        <v>1476900</v>
      </c>
      <c r="H13" s="11">
        <f>H14+H17</f>
        <v>1433900</v>
      </c>
      <c r="I13" s="11">
        <f>I14+I17</f>
        <v>1430069</v>
      </c>
      <c r="J13" s="11">
        <f>J14+J17</f>
        <v>1375032</v>
      </c>
      <c r="K13" s="11">
        <f>I13-J13</f>
        <v>55037</v>
      </c>
      <c r="L13" s="11">
        <f>L14+L17</f>
        <v>1729526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15000</v>
      </c>
      <c r="E14" s="11">
        <f>E15</f>
        <v>41000</v>
      </c>
      <c r="F14" s="11">
        <f>F15</f>
        <v>1445000</v>
      </c>
      <c r="G14" s="11">
        <f>G15</f>
        <v>1418900</v>
      </c>
      <c r="H14" s="11">
        <f>H15</f>
        <v>1418900</v>
      </c>
      <c r="I14" s="11">
        <f>I15</f>
        <v>1415069</v>
      </c>
      <c r="J14" s="11">
        <f>J15</f>
        <v>1360032</v>
      </c>
      <c r="K14" s="11">
        <f>I14-J14</f>
        <v>55037</v>
      </c>
      <c r="L14" s="11">
        <f>L15</f>
        <v>1716449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15000</v>
      </c>
      <c r="E15" s="11">
        <f>E16</f>
        <v>41000</v>
      </c>
      <c r="F15" s="11">
        <f>F16</f>
        <v>1445000</v>
      </c>
      <c r="G15" s="11">
        <f>G16</f>
        <v>1418900</v>
      </c>
      <c r="H15" s="11">
        <f>H16</f>
        <v>1418900</v>
      </c>
      <c r="I15" s="11">
        <f>I16</f>
        <v>1415069</v>
      </c>
      <c r="J15" s="11">
        <f>J16</f>
        <v>1360032</v>
      </c>
      <c r="K15" s="11">
        <f>I15-J15</f>
        <v>55037</v>
      </c>
      <c r="L15" s="11">
        <f>L16</f>
        <v>1716449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15000</v>
      </c>
      <c r="E16" s="11">
        <v>41000</v>
      </c>
      <c r="F16" s="11">
        <v>1445000</v>
      </c>
      <c r="G16" s="11">
        <v>1418900</v>
      </c>
      <c r="H16" s="11">
        <v>1418900</v>
      </c>
      <c r="I16" s="11">
        <v>1415069</v>
      </c>
      <c r="J16" s="11">
        <v>1360032</v>
      </c>
      <c r="K16" s="11">
        <f>I16-J16</f>
        <v>55037</v>
      </c>
      <c r="L16" s="11">
        <v>1716449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43000</v>
      </c>
      <c r="G17" s="11">
        <f>G18+G19</f>
        <v>58000</v>
      </c>
      <c r="H17" s="11">
        <f>H18+H19</f>
        <v>15000</v>
      </c>
      <c r="I17" s="11">
        <f>I18+I19</f>
        <v>15000</v>
      </c>
      <c r="J17" s="11">
        <f>J18+J19</f>
        <v>15000</v>
      </c>
      <c r="K17" s="11">
        <f>I17-J17</f>
        <v>0</v>
      </c>
      <c r="L17" s="11">
        <f>L18+L19</f>
        <v>13077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43000</v>
      </c>
      <c r="G18" s="11">
        <v>43000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0</v>
      </c>
      <c r="G19" s="11">
        <v>15000</v>
      </c>
      <c r="H19" s="11">
        <v>15000</v>
      </c>
      <c r="I19" s="11">
        <v>15000</v>
      </c>
      <c r="J19" s="11">
        <v>15000</v>
      </c>
      <c r="K19" s="11">
        <f>I19-J19</f>
        <v>0</v>
      </c>
      <c r="L19" s="11">
        <v>13077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93000</v>
      </c>
      <c r="G20" s="11">
        <f>+G21</f>
        <v>93000</v>
      </c>
      <c r="H20" s="11">
        <f>+H21</f>
        <v>93000</v>
      </c>
      <c r="I20" s="11">
        <f>+I21</f>
        <v>90620</v>
      </c>
      <c r="J20" s="11">
        <f>+J21</f>
        <v>61985</v>
      </c>
      <c r="K20" s="11">
        <f>I20-J20</f>
        <v>28635</v>
      </c>
      <c r="L20" s="11">
        <f>+L21</f>
        <v>59727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93000</v>
      </c>
      <c r="G21" s="11">
        <f>+G22</f>
        <v>93000</v>
      </c>
      <c r="H21" s="11">
        <f>+H22</f>
        <v>93000</v>
      </c>
      <c r="I21" s="11">
        <f>+I22</f>
        <v>90620</v>
      </c>
      <c r="J21" s="11">
        <f>+J22</f>
        <v>61985</v>
      </c>
      <c r="K21" s="11">
        <f>I21-J21</f>
        <v>28635</v>
      </c>
      <c r="L21" s="11">
        <f>+L22</f>
        <v>59727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93000</v>
      </c>
      <c r="G22" s="11">
        <v>93000</v>
      </c>
      <c r="H22" s="11">
        <v>93000</v>
      </c>
      <c r="I22" s="11">
        <v>90620</v>
      </c>
      <c r="J22" s="11">
        <v>61985</v>
      </c>
      <c r="K22" s="11">
        <f>I22-J22</f>
        <v>28635</v>
      </c>
      <c r="L22" s="11">
        <v>59727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D24+D28+D32+D40</f>
        <v>659000</v>
      </c>
      <c r="E23" s="11">
        <f>E24+E28+E32+E40</f>
        <v>893300</v>
      </c>
      <c r="F23" s="11">
        <f>F24+F28+F32+F40</f>
        <v>1882900</v>
      </c>
      <c r="G23" s="11">
        <f>G24+G28+G32+G40</f>
        <v>3129000</v>
      </c>
      <c r="H23" s="11">
        <f>H24+H28+H32+H40</f>
        <v>3129000</v>
      </c>
      <c r="I23" s="11">
        <f>I24+I28+I32+I40</f>
        <v>3120772</v>
      </c>
      <c r="J23" s="11">
        <f>J24+J28+J32+J40</f>
        <v>2743868</v>
      </c>
      <c r="K23" s="11">
        <f>I23-J23</f>
        <v>376904</v>
      </c>
      <c r="L23" s="11">
        <f>L24+L28+L32+L40</f>
        <v>1987510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+D25+D27</f>
        <v>178000</v>
      </c>
      <c r="E24" s="11">
        <f>+E25+E27</f>
        <v>291700</v>
      </c>
      <c r="F24" s="11">
        <f>+F25+F27</f>
        <v>398000</v>
      </c>
      <c r="G24" s="11">
        <f>+G25+G27</f>
        <v>663700</v>
      </c>
      <c r="H24" s="11">
        <f>+H25+H27</f>
        <v>663700</v>
      </c>
      <c r="I24" s="11">
        <f>+I25+I27</f>
        <v>663700</v>
      </c>
      <c r="J24" s="11">
        <f>+J25+J27</f>
        <v>463487</v>
      </c>
      <c r="K24" s="11">
        <f>I24-J24</f>
        <v>200213</v>
      </c>
      <c r="L24" s="11">
        <f>+L25+L27</f>
        <v>164560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</f>
        <v>178000</v>
      </c>
      <c r="E25" s="11">
        <f>E26</f>
        <v>291700</v>
      </c>
      <c r="F25" s="11">
        <f>F26</f>
        <v>380000</v>
      </c>
      <c r="G25" s="11">
        <f>G26</f>
        <v>653700</v>
      </c>
      <c r="H25" s="11">
        <f>H26</f>
        <v>653700</v>
      </c>
      <c r="I25" s="11">
        <f>I26</f>
        <v>653700</v>
      </c>
      <c r="J25" s="11">
        <f>J26</f>
        <v>458487</v>
      </c>
      <c r="K25" s="11">
        <f>I25-J25</f>
        <v>195213</v>
      </c>
      <c r="L25" s="11">
        <f>L26</f>
        <v>158960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178000</v>
      </c>
      <c r="E26" s="11">
        <v>291700</v>
      </c>
      <c r="F26" s="11">
        <v>380000</v>
      </c>
      <c r="G26" s="11">
        <v>653700</v>
      </c>
      <c r="H26" s="11">
        <v>653700</v>
      </c>
      <c r="I26" s="11">
        <v>653700</v>
      </c>
      <c r="J26" s="11">
        <v>458487</v>
      </c>
      <c r="K26" s="11">
        <f>I26-J26</f>
        <v>195213</v>
      </c>
      <c r="L26" s="11">
        <v>158960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18000</v>
      </c>
      <c r="G27" s="11">
        <v>10000</v>
      </c>
      <c r="H27" s="11">
        <v>10000</v>
      </c>
      <c r="I27" s="11">
        <v>10000</v>
      </c>
      <c r="J27" s="11">
        <v>5000</v>
      </c>
      <c r="K27" s="11">
        <f>I27-J27</f>
        <v>5000</v>
      </c>
      <c r="L27" s="11">
        <v>5600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f>D29+D31</f>
        <v>321000</v>
      </c>
      <c r="E28" s="11">
        <f>E29+E31</f>
        <v>503600</v>
      </c>
      <c r="F28" s="11">
        <f>F29+F31</f>
        <v>387000</v>
      </c>
      <c r="G28" s="11">
        <f>G29+G31</f>
        <v>569600</v>
      </c>
      <c r="H28" s="11">
        <f>H29+H31</f>
        <v>569600</v>
      </c>
      <c r="I28" s="11">
        <f>I29+I31</f>
        <v>569192</v>
      </c>
      <c r="J28" s="11">
        <f>J29+J31</f>
        <v>540297</v>
      </c>
      <c r="K28" s="11">
        <f>I28-J28</f>
        <v>28895</v>
      </c>
      <c r="L28" s="11">
        <f>L29+L31</f>
        <v>66927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+D30</f>
        <v>321000</v>
      </c>
      <c r="E29" s="11">
        <f>+E30</f>
        <v>503600</v>
      </c>
      <c r="F29" s="11">
        <f>+F30</f>
        <v>321000</v>
      </c>
      <c r="G29" s="11">
        <f>+G30</f>
        <v>503600</v>
      </c>
      <c r="H29" s="11">
        <f>+H30</f>
        <v>503600</v>
      </c>
      <c r="I29" s="11">
        <f>+I30</f>
        <v>503600</v>
      </c>
      <c r="J29" s="11">
        <f>+J30</f>
        <v>477705</v>
      </c>
      <c r="K29" s="11">
        <f>I29-J29</f>
        <v>25895</v>
      </c>
      <c r="L29" s="11">
        <f>+L30</f>
        <v>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321000</v>
      </c>
      <c r="E30" s="11">
        <v>503600</v>
      </c>
      <c r="F30" s="11">
        <v>321000</v>
      </c>
      <c r="G30" s="11">
        <v>503600</v>
      </c>
      <c r="H30" s="11">
        <v>503600</v>
      </c>
      <c r="I30" s="11">
        <v>503600</v>
      </c>
      <c r="J30" s="11">
        <v>477705</v>
      </c>
      <c r="K30" s="11">
        <f>I30-J30</f>
        <v>25895</v>
      </c>
      <c r="L30" s="11"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66000</v>
      </c>
      <c r="G31" s="11">
        <v>66000</v>
      </c>
      <c r="H31" s="11">
        <v>66000</v>
      </c>
      <c r="I31" s="11">
        <v>65592</v>
      </c>
      <c r="J31" s="11">
        <v>62592</v>
      </c>
      <c r="K31" s="11">
        <f>I31-J31</f>
        <v>3000</v>
      </c>
      <c r="L31" s="11">
        <v>66927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D33+D36+D38+D39</f>
        <v>160000</v>
      </c>
      <c r="E32" s="11">
        <f>E33+E36+E38+E39</f>
        <v>98000</v>
      </c>
      <c r="F32" s="11">
        <f>F33+F36+F38+F39</f>
        <v>350000</v>
      </c>
      <c r="G32" s="11">
        <f>G33+G36+G38+G39</f>
        <v>278000</v>
      </c>
      <c r="H32" s="11">
        <f>H33+H36+H38+H39</f>
        <v>278000</v>
      </c>
      <c r="I32" s="11">
        <f>I33+I36+I38+I39</f>
        <v>277233</v>
      </c>
      <c r="J32" s="11">
        <f>J33+J36+J38+J39</f>
        <v>140512</v>
      </c>
      <c r="K32" s="11">
        <f>I32-J32</f>
        <v>136721</v>
      </c>
      <c r="L32" s="11">
        <f>L33+L36+L38+L39</f>
        <v>133781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D34+D35</f>
        <v>10000</v>
      </c>
      <c r="E33" s="11">
        <f>E34+E35</f>
        <v>10000</v>
      </c>
      <c r="F33" s="11">
        <f>F34+F35</f>
        <v>42000</v>
      </c>
      <c r="G33" s="11">
        <f>G34+G35</f>
        <v>44500</v>
      </c>
      <c r="H33" s="11">
        <f>H34+H35</f>
        <v>44500</v>
      </c>
      <c r="I33" s="11">
        <f>I34+I35</f>
        <v>43733</v>
      </c>
      <c r="J33" s="11">
        <f>J34+J35</f>
        <v>17187</v>
      </c>
      <c r="K33" s="11">
        <f>I33-J33</f>
        <v>26546</v>
      </c>
      <c r="L33" s="11">
        <f>L34+L35</f>
        <v>4554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8000</v>
      </c>
      <c r="G34" s="11">
        <v>8000</v>
      </c>
      <c r="H34" s="11">
        <v>8000</v>
      </c>
      <c r="I34" s="11">
        <v>7233</v>
      </c>
      <c r="J34" s="11">
        <v>7233</v>
      </c>
      <c r="K34" s="11">
        <f>I34-J34</f>
        <v>0</v>
      </c>
      <c r="L34" s="11">
        <v>114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10000</v>
      </c>
      <c r="E35" s="11">
        <v>10000</v>
      </c>
      <c r="F35" s="11">
        <v>34000</v>
      </c>
      <c r="G35" s="11">
        <v>36500</v>
      </c>
      <c r="H35" s="11">
        <v>36500</v>
      </c>
      <c r="I35" s="11">
        <v>36500</v>
      </c>
      <c r="J35" s="11">
        <v>9954</v>
      </c>
      <c r="K35" s="11">
        <f>I35-J35</f>
        <v>26546</v>
      </c>
      <c r="L35" s="11">
        <v>4440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</f>
        <v>150000</v>
      </c>
      <c r="E36" s="11">
        <f>+E37</f>
        <v>88000</v>
      </c>
      <c r="F36" s="11">
        <f>+F37</f>
        <v>150000</v>
      </c>
      <c r="G36" s="11">
        <f>+G37</f>
        <v>88000</v>
      </c>
      <c r="H36" s="11">
        <f>+H37</f>
        <v>88000</v>
      </c>
      <c r="I36" s="11">
        <f>+I37</f>
        <v>88000</v>
      </c>
      <c r="J36" s="11">
        <f>+J37</f>
        <v>0</v>
      </c>
      <c r="K36" s="11">
        <f>I36-J36</f>
        <v>88000</v>
      </c>
      <c r="L36" s="11">
        <f>+L37</f>
        <v>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150000</v>
      </c>
      <c r="E37" s="11">
        <v>88000</v>
      </c>
      <c r="F37" s="11">
        <v>150000</v>
      </c>
      <c r="G37" s="11">
        <v>88000</v>
      </c>
      <c r="H37" s="11">
        <v>88000</v>
      </c>
      <c r="I37" s="11">
        <v>88000</v>
      </c>
      <c r="J37" s="11">
        <v>0</v>
      </c>
      <c r="K37" s="11">
        <f>I37-J37</f>
        <v>88000</v>
      </c>
      <c r="L37" s="11">
        <v>0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93000</v>
      </c>
      <c r="G38" s="11">
        <v>118000</v>
      </c>
      <c r="H38" s="11">
        <v>118000</v>
      </c>
      <c r="I38" s="11">
        <v>118000</v>
      </c>
      <c r="J38" s="11">
        <v>113165</v>
      </c>
      <c r="K38" s="11">
        <f>I38-J38</f>
        <v>4835</v>
      </c>
      <c r="L38" s="11">
        <v>120767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65000</v>
      </c>
      <c r="G39" s="11">
        <v>27500</v>
      </c>
      <c r="H39" s="11">
        <v>27500</v>
      </c>
      <c r="I39" s="11">
        <v>27500</v>
      </c>
      <c r="J39" s="11">
        <v>10160</v>
      </c>
      <c r="K39" s="11">
        <f>I39-J39</f>
        <v>17340</v>
      </c>
      <c r="L39" s="11">
        <v>8460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+D41+D43</f>
        <v>0</v>
      </c>
      <c r="E40" s="11">
        <f>+E41+E43</f>
        <v>0</v>
      </c>
      <c r="F40" s="11">
        <f>+F41+F43</f>
        <v>747900</v>
      </c>
      <c r="G40" s="11">
        <f>+G41+G43</f>
        <v>1617700</v>
      </c>
      <c r="H40" s="11">
        <f>+H41+H43</f>
        <v>1617700</v>
      </c>
      <c r="I40" s="11">
        <f>+I41+I43</f>
        <v>1610647</v>
      </c>
      <c r="J40" s="11">
        <f>+J41+J43</f>
        <v>1599572</v>
      </c>
      <c r="K40" s="11">
        <f>I40-J40</f>
        <v>11075</v>
      </c>
      <c r="L40" s="11">
        <f>+L41+L43</f>
        <v>1622242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722000</v>
      </c>
      <c r="G41" s="11">
        <f>G42</f>
        <v>1573000</v>
      </c>
      <c r="H41" s="11">
        <f>H42</f>
        <v>1573000</v>
      </c>
      <c r="I41" s="11">
        <f>I42</f>
        <v>1565947</v>
      </c>
      <c r="J41" s="11">
        <f>J42</f>
        <v>1565705</v>
      </c>
      <c r="K41" s="11">
        <f>I41-J41</f>
        <v>242</v>
      </c>
      <c r="L41" s="11">
        <f>L42</f>
        <v>1588375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722000</v>
      </c>
      <c r="G42" s="11">
        <v>1573000</v>
      </c>
      <c r="H42" s="11">
        <v>1573000</v>
      </c>
      <c r="I42" s="11">
        <v>1565947</v>
      </c>
      <c r="J42" s="11">
        <v>1565705</v>
      </c>
      <c r="K42" s="11">
        <f>I42-J42</f>
        <v>242</v>
      </c>
      <c r="L42" s="11">
        <v>1588375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25900</v>
      </c>
      <c r="G43" s="11">
        <f>G44</f>
        <v>44700</v>
      </c>
      <c r="H43" s="11">
        <f>H44</f>
        <v>44700</v>
      </c>
      <c r="I43" s="11">
        <f>I44</f>
        <v>44700</v>
      </c>
      <c r="J43" s="11">
        <f>J44</f>
        <v>33867</v>
      </c>
      <c r="K43" s="11">
        <f>I43-J43</f>
        <v>10833</v>
      </c>
      <c r="L43" s="11">
        <f>L44</f>
        <v>33867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25900</v>
      </c>
      <c r="G44" s="11">
        <v>44700</v>
      </c>
      <c r="H44" s="11">
        <v>44700</v>
      </c>
      <c r="I44" s="11">
        <v>44700</v>
      </c>
      <c r="J44" s="11">
        <v>33867</v>
      </c>
      <c r="K44" s="11">
        <f>I44-J44</f>
        <v>10833</v>
      </c>
      <c r="L44" s="11">
        <v>33867</v>
      </c>
    </row>
    <row r="45" spans="1:12" s="6" customFormat="1" ht="33" x14ac:dyDescent="0.25">
      <c r="A45" s="10" t="s">
        <v>117</v>
      </c>
      <c r="B45" s="10" t="s">
        <v>118</v>
      </c>
      <c r="C45" s="10" t="s">
        <v>119</v>
      </c>
      <c r="D45" s="11">
        <f>D46+D52</f>
        <v>400000</v>
      </c>
      <c r="E45" s="11">
        <f>E46+E52</f>
        <v>546000</v>
      </c>
      <c r="F45" s="11">
        <f>F46+F52</f>
        <v>550000</v>
      </c>
      <c r="G45" s="11">
        <f>G46+G52</f>
        <v>781000</v>
      </c>
      <c r="H45" s="11">
        <f>H46+H52</f>
        <v>781000</v>
      </c>
      <c r="I45" s="11">
        <f>I46+I52</f>
        <v>781000</v>
      </c>
      <c r="J45" s="11">
        <f>J46+J52</f>
        <v>762297</v>
      </c>
      <c r="K45" s="11">
        <f>I45-J45</f>
        <v>18703</v>
      </c>
      <c r="L45" s="11">
        <f>L46+L52</f>
        <v>570306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+D47+D49+D50+D51</f>
        <v>400000</v>
      </c>
      <c r="E46" s="11">
        <f>+E47+E49+E50+E51</f>
        <v>546000</v>
      </c>
      <c r="F46" s="11">
        <f>+F47+F49+F50+F51</f>
        <v>530000</v>
      </c>
      <c r="G46" s="11">
        <f>+G47+G49+G50+G51</f>
        <v>686000</v>
      </c>
      <c r="H46" s="11">
        <f>+H47+H49+H50+H51</f>
        <v>686000</v>
      </c>
      <c r="I46" s="11">
        <f>+I47+I49+I50+I51</f>
        <v>686000</v>
      </c>
      <c r="J46" s="11">
        <f>+J47+J49+J50+J51</f>
        <v>671858</v>
      </c>
      <c r="K46" s="11">
        <f>I46-J46</f>
        <v>14142</v>
      </c>
      <c r="L46" s="11">
        <f>+L47+L49+L50+L51</f>
        <v>479867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212000</v>
      </c>
      <c r="F47" s="11">
        <f>F48</f>
        <v>30000</v>
      </c>
      <c r="G47" s="11">
        <f>G48</f>
        <v>242000</v>
      </c>
      <c r="H47" s="11">
        <f>H48</f>
        <v>242000</v>
      </c>
      <c r="I47" s="11">
        <f>I48</f>
        <v>242000</v>
      </c>
      <c r="J47" s="11">
        <f>J48</f>
        <v>236509</v>
      </c>
      <c r="K47" s="11">
        <f>I47-J47</f>
        <v>5491</v>
      </c>
      <c r="L47" s="11">
        <f>L48</f>
        <v>28398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212000</v>
      </c>
      <c r="F48" s="11">
        <v>30000</v>
      </c>
      <c r="G48" s="11">
        <v>242000</v>
      </c>
      <c r="H48" s="11">
        <v>242000</v>
      </c>
      <c r="I48" s="11">
        <v>242000</v>
      </c>
      <c r="J48" s="11">
        <v>236509</v>
      </c>
      <c r="K48" s="11">
        <f>I48-J48</f>
        <v>5491</v>
      </c>
      <c r="L48" s="11">
        <v>28398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100000</v>
      </c>
      <c r="E49" s="11">
        <v>0</v>
      </c>
      <c r="F49" s="11">
        <v>200000</v>
      </c>
      <c r="G49" s="11">
        <v>110000</v>
      </c>
      <c r="H49" s="11">
        <v>110000</v>
      </c>
      <c r="I49" s="11">
        <v>110000</v>
      </c>
      <c r="J49" s="11">
        <v>101709</v>
      </c>
      <c r="K49" s="11">
        <f>I49-J49</f>
        <v>8291</v>
      </c>
      <c r="L49" s="11">
        <v>101061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300000</v>
      </c>
      <c r="E50" s="11">
        <v>334000</v>
      </c>
      <c r="F50" s="11">
        <v>300000</v>
      </c>
      <c r="G50" s="11">
        <v>334000</v>
      </c>
      <c r="H50" s="11">
        <v>334000</v>
      </c>
      <c r="I50" s="11">
        <v>334000</v>
      </c>
      <c r="J50" s="11">
        <v>333640</v>
      </c>
      <c r="K50" s="11">
        <f>I50-J50</f>
        <v>360</v>
      </c>
      <c r="L50" s="11">
        <v>349012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1396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</f>
        <v>0</v>
      </c>
      <c r="E52" s="11">
        <f>+E53</f>
        <v>0</v>
      </c>
      <c r="F52" s="11">
        <f>+F53</f>
        <v>20000</v>
      </c>
      <c r="G52" s="11">
        <f>+G53</f>
        <v>95000</v>
      </c>
      <c r="H52" s="11">
        <f>+H53</f>
        <v>95000</v>
      </c>
      <c r="I52" s="11">
        <f>+I53</f>
        <v>95000</v>
      </c>
      <c r="J52" s="11">
        <f>+J53</f>
        <v>90439</v>
      </c>
      <c r="K52" s="11">
        <f>I52-J52</f>
        <v>4561</v>
      </c>
      <c r="L52" s="11">
        <f>+L53</f>
        <v>90439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</f>
        <v>0</v>
      </c>
      <c r="E53" s="11">
        <f>+E54</f>
        <v>0</v>
      </c>
      <c r="F53" s="11">
        <f>+F54</f>
        <v>20000</v>
      </c>
      <c r="G53" s="11">
        <f>+G54</f>
        <v>95000</v>
      </c>
      <c r="H53" s="11">
        <f>+H54</f>
        <v>95000</v>
      </c>
      <c r="I53" s="11">
        <f>+I54</f>
        <v>95000</v>
      </c>
      <c r="J53" s="11">
        <f>+J54</f>
        <v>90439</v>
      </c>
      <c r="K53" s="11">
        <f>I53-J53</f>
        <v>4561</v>
      </c>
      <c r="L53" s="11">
        <f>+L54</f>
        <v>90439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20000</v>
      </c>
      <c r="G54" s="11">
        <v>95000</v>
      </c>
      <c r="H54" s="11">
        <v>95000</v>
      </c>
      <c r="I54" s="11">
        <v>95000</v>
      </c>
      <c r="J54" s="11">
        <v>90439</v>
      </c>
      <c r="K54" s="11">
        <f>I54-J54</f>
        <v>4561</v>
      </c>
      <c r="L54" s="11">
        <v>90439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497500</v>
      </c>
      <c r="E55" s="11">
        <f>+E56</f>
        <v>2186500</v>
      </c>
      <c r="F55" s="11">
        <f>+F56</f>
        <v>527500</v>
      </c>
      <c r="G55" s="11">
        <f>+G56</f>
        <v>3076500</v>
      </c>
      <c r="H55" s="11">
        <f>+H56</f>
        <v>3076500</v>
      </c>
      <c r="I55" s="11">
        <f>+I56</f>
        <v>3076500</v>
      </c>
      <c r="J55" s="11">
        <f>+J56</f>
        <v>2526786</v>
      </c>
      <c r="K55" s="11">
        <f>I55-J55</f>
        <v>549714</v>
      </c>
      <c r="L55" s="11">
        <f>+L56</f>
        <v>712197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497500</v>
      </c>
      <c r="E56" s="11">
        <f>E57</f>
        <v>2186500</v>
      </c>
      <c r="F56" s="11">
        <f>F57</f>
        <v>527500</v>
      </c>
      <c r="G56" s="11">
        <f>G57</f>
        <v>3076500</v>
      </c>
      <c r="H56" s="11">
        <f>H57</f>
        <v>3076500</v>
      </c>
      <c r="I56" s="11">
        <f>I57</f>
        <v>3076500</v>
      </c>
      <c r="J56" s="11">
        <f>J57</f>
        <v>2526786</v>
      </c>
      <c r="K56" s="11">
        <f>I56-J56</f>
        <v>549714</v>
      </c>
      <c r="L56" s="11">
        <f>L57</f>
        <v>712197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497500</v>
      </c>
      <c r="E57" s="11">
        <f>E58</f>
        <v>2186500</v>
      </c>
      <c r="F57" s="11">
        <f>F58</f>
        <v>527500</v>
      </c>
      <c r="G57" s="11">
        <f>G58</f>
        <v>3076500</v>
      </c>
      <c r="H57" s="11">
        <f>H58</f>
        <v>3076500</v>
      </c>
      <c r="I57" s="11">
        <f>I58</f>
        <v>3076500</v>
      </c>
      <c r="J57" s="11">
        <f>J58</f>
        <v>2526786</v>
      </c>
      <c r="K57" s="11">
        <f>I57-J57</f>
        <v>549714</v>
      </c>
      <c r="L57" s="11">
        <f>L58</f>
        <v>712197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497500</v>
      </c>
      <c r="E58" s="11">
        <v>2186500</v>
      </c>
      <c r="F58" s="11">
        <v>527500</v>
      </c>
      <c r="G58" s="11">
        <v>3076500</v>
      </c>
      <c r="H58" s="11">
        <v>3076500</v>
      </c>
      <c r="I58" s="11">
        <v>3076500</v>
      </c>
      <c r="J58" s="11">
        <v>2526786</v>
      </c>
      <c r="K58" s="11">
        <f>I58-J58</f>
        <v>549714</v>
      </c>
      <c r="L58" s="11">
        <v>712197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-161400</v>
      </c>
      <c r="G59" s="11">
        <v>-161400</v>
      </c>
      <c r="H59" s="11">
        <v>0</v>
      </c>
      <c r="I59" s="11">
        <v>0</v>
      </c>
      <c r="J59" s="11">
        <v>817044</v>
      </c>
      <c r="K59" s="11">
        <f>I59-J59</f>
        <v>-817044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817044</v>
      </c>
      <c r="K60" s="11">
        <f>I60-J60</f>
        <v>-817044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694680</v>
      </c>
      <c r="K61" s="11">
        <f>I61-J61</f>
        <v>-694680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122364</v>
      </c>
      <c r="K62" s="11">
        <f>I62-J62</f>
        <v>-122364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-161400</v>
      </c>
      <c r="G63" s="11">
        <v>-161400</v>
      </c>
      <c r="H63" s="11">
        <v>0</v>
      </c>
      <c r="I63" s="11">
        <v>0</v>
      </c>
      <c r="J63" s="11">
        <v>0</v>
      </c>
      <c r="K63" s="11">
        <f>I63-J63</f>
        <v>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-51000</v>
      </c>
      <c r="H64" s="11">
        <v>0</v>
      </c>
      <c r="I64" s="11">
        <v>0</v>
      </c>
      <c r="J64" s="11">
        <v>0</v>
      </c>
      <c r="K64" s="11">
        <f>I64-J64</f>
        <v>0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-161400</v>
      </c>
      <c r="G65" s="11">
        <v>-110400</v>
      </c>
      <c r="H65" s="11">
        <v>0</v>
      </c>
      <c r="I65" s="11">
        <v>0</v>
      </c>
      <c r="J65" s="11">
        <v>0</v>
      </c>
      <c r="K65" s="11">
        <f>I65-J65</f>
        <v>0</v>
      </c>
      <c r="L65" s="11"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13" t="s">
        <v>180</v>
      </c>
      <c r="B67" s="13"/>
      <c r="C67" s="13"/>
      <c r="D67" s="13"/>
      <c r="E67" s="13" t="s">
        <v>182</v>
      </c>
      <c r="F67" s="13"/>
      <c r="G67" s="13"/>
      <c r="H67" s="13"/>
      <c r="I67" s="13" t="s">
        <v>183</v>
      </c>
      <c r="J67" s="13"/>
      <c r="K67" s="13"/>
      <c r="L67" s="13"/>
    </row>
    <row r="68" spans="1:12" x14ac:dyDescent="0.25">
      <c r="A68" s="3" t="s">
        <v>181</v>
      </c>
      <c r="B68" s="3"/>
      <c r="C68" s="3"/>
      <c r="D68" s="3"/>
      <c r="E68" s="3" t="s">
        <v>182</v>
      </c>
      <c r="F68" s="3"/>
      <c r="G68" s="3"/>
      <c r="H68" s="3"/>
      <c r="I68" s="3" t="s">
        <v>184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4">
    <mergeCell ref="K6:K10"/>
    <mergeCell ref="L6:L10"/>
    <mergeCell ref="A67:D67"/>
    <mergeCell ref="A68:D68"/>
    <mergeCell ref="E67:H67"/>
    <mergeCell ref="E68:H68"/>
    <mergeCell ref="I67:L67"/>
    <mergeCell ref="I68:L6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2021-03-03T07:52:53Z</dcterms:created>
  <dcterms:modified xsi:type="dcterms:W3CDTF">2021-03-03T07:52:56Z</dcterms:modified>
</cp:coreProperties>
</file>