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osiesti\"/>
    </mc:Choice>
  </mc:AlternateContent>
  <xr:revisionPtr revIDLastSave="0" documentId="8_{A8BFA784-C34F-4DF3-B454-C1B9BB255591}" xr6:coauthVersionLast="45" xr6:coauthVersionMax="45" xr10:uidLastSave="{00000000-0000-0000-0000-000000000000}"/>
  <bookViews>
    <workbookView xWindow="2508" yWindow="2508" windowWidth="17280" windowHeight="8964" xr2:uid="{1E37848C-8D2A-4CC9-8E88-1FE408625A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I13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L14" i="1" s="1"/>
  <c r="L13" i="1" s="1"/>
  <c r="K16" i="1"/>
  <c r="D17" i="1"/>
  <c r="E17" i="1"/>
  <c r="F17" i="1"/>
  <c r="G17" i="1"/>
  <c r="H17" i="1"/>
  <c r="I17" i="1"/>
  <c r="K17" i="1" s="1"/>
  <c r="J17" i="1"/>
  <c r="L17" i="1"/>
  <c r="K18" i="1"/>
  <c r="K19" i="1"/>
  <c r="G20" i="1"/>
  <c r="D21" i="1"/>
  <c r="D20" i="1" s="1"/>
  <c r="E21" i="1"/>
  <c r="E20" i="1" s="1"/>
  <c r="F21" i="1"/>
  <c r="F20" i="1" s="1"/>
  <c r="G21" i="1"/>
  <c r="H21" i="1"/>
  <c r="H20" i="1" s="1"/>
  <c r="I21" i="1"/>
  <c r="K21" i="1" s="1"/>
  <c r="J21" i="1"/>
  <c r="J20" i="1" s="1"/>
  <c r="L21" i="1"/>
  <c r="L20" i="1" s="1"/>
  <c r="K22" i="1"/>
  <c r="G24" i="1"/>
  <c r="D25" i="1"/>
  <c r="D24" i="1" s="1"/>
  <c r="E25" i="1"/>
  <c r="E24" i="1" s="1"/>
  <c r="F25" i="1"/>
  <c r="F24" i="1" s="1"/>
  <c r="G25" i="1"/>
  <c r="H25" i="1"/>
  <c r="H24" i="1" s="1"/>
  <c r="I25" i="1"/>
  <c r="K25" i="1" s="1"/>
  <c r="J25" i="1"/>
  <c r="J24" i="1" s="1"/>
  <c r="L25" i="1"/>
  <c r="L24" i="1" s="1"/>
  <c r="K26" i="1"/>
  <c r="K27" i="1"/>
  <c r="G28" i="1"/>
  <c r="D29" i="1"/>
  <c r="D28" i="1" s="1"/>
  <c r="E29" i="1"/>
  <c r="E28" i="1" s="1"/>
  <c r="F29" i="1"/>
  <c r="F28" i="1" s="1"/>
  <c r="G29" i="1"/>
  <c r="H29" i="1"/>
  <c r="H28" i="1" s="1"/>
  <c r="I29" i="1"/>
  <c r="K29" i="1" s="1"/>
  <c r="J29" i="1"/>
  <c r="J28" i="1" s="1"/>
  <c r="L29" i="1"/>
  <c r="L28" i="1" s="1"/>
  <c r="K30" i="1"/>
  <c r="K31" i="1"/>
  <c r="D33" i="1"/>
  <c r="D32" i="1" s="1"/>
  <c r="E33" i="1"/>
  <c r="E32" i="1" s="1"/>
  <c r="F33" i="1"/>
  <c r="F32" i="1" s="1"/>
  <c r="G33" i="1"/>
  <c r="H33" i="1"/>
  <c r="H32" i="1" s="1"/>
  <c r="I33" i="1"/>
  <c r="K33" i="1" s="1"/>
  <c r="J33" i="1"/>
  <c r="J32" i="1" s="1"/>
  <c r="L33" i="1"/>
  <c r="L32" i="1" s="1"/>
  <c r="K34" i="1"/>
  <c r="K35" i="1"/>
  <c r="D36" i="1"/>
  <c r="E36" i="1"/>
  <c r="F36" i="1"/>
  <c r="G36" i="1"/>
  <c r="G32" i="1" s="1"/>
  <c r="H36" i="1"/>
  <c r="I36" i="1"/>
  <c r="J36" i="1"/>
  <c r="K36" i="1"/>
  <c r="L36" i="1"/>
  <c r="K37" i="1"/>
  <c r="K38" i="1"/>
  <c r="K39" i="1"/>
  <c r="G40" i="1"/>
  <c r="D41" i="1"/>
  <c r="D40" i="1" s="1"/>
  <c r="E41" i="1"/>
  <c r="E40" i="1" s="1"/>
  <c r="F41" i="1"/>
  <c r="F40" i="1" s="1"/>
  <c r="G41" i="1"/>
  <c r="H41" i="1"/>
  <c r="H40" i="1" s="1"/>
  <c r="I41" i="1"/>
  <c r="K41" i="1" s="1"/>
  <c r="J41" i="1"/>
  <c r="J40" i="1" s="1"/>
  <c r="L41" i="1"/>
  <c r="L40" i="1" s="1"/>
  <c r="K42" i="1"/>
  <c r="D43" i="1"/>
  <c r="E43" i="1"/>
  <c r="F43" i="1"/>
  <c r="G43" i="1"/>
  <c r="H43" i="1"/>
  <c r="I43" i="1"/>
  <c r="J43" i="1"/>
  <c r="K43" i="1"/>
  <c r="L43" i="1"/>
  <c r="K44" i="1"/>
  <c r="E46" i="1"/>
  <c r="I46" i="1"/>
  <c r="D47" i="1"/>
  <c r="D46" i="1" s="1"/>
  <c r="D45" i="1" s="1"/>
  <c r="E47" i="1"/>
  <c r="F47" i="1"/>
  <c r="F46" i="1" s="1"/>
  <c r="G47" i="1"/>
  <c r="G46" i="1" s="1"/>
  <c r="G45" i="1" s="1"/>
  <c r="H47" i="1"/>
  <c r="H46" i="1" s="1"/>
  <c r="H45" i="1" s="1"/>
  <c r="I47" i="1"/>
  <c r="J47" i="1"/>
  <c r="J46" i="1" s="1"/>
  <c r="K47" i="1"/>
  <c r="L47" i="1"/>
  <c r="L46" i="1" s="1"/>
  <c r="K48" i="1"/>
  <c r="K49" i="1"/>
  <c r="K50" i="1"/>
  <c r="K51" i="1"/>
  <c r="G52" i="1"/>
  <c r="D53" i="1"/>
  <c r="D52" i="1" s="1"/>
  <c r="E53" i="1"/>
  <c r="E52" i="1" s="1"/>
  <c r="F53" i="1"/>
  <c r="F52" i="1" s="1"/>
  <c r="G53" i="1"/>
  <c r="H53" i="1"/>
  <c r="H52" i="1" s="1"/>
  <c r="I53" i="1"/>
  <c r="K53" i="1" s="1"/>
  <c r="J53" i="1"/>
  <c r="J52" i="1" s="1"/>
  <c r="L53" i="1"/>
  <c r="L52" i="1" s="1"/>
  <c r="K54" i="1"/>
  <c r="G56" i="1"/>
  <c r="G55" i="1" s="1"/>
  <c r="D57" i="1"/>
  <c r="D56" i="1" s="1"/>
  <c r="D55" i="1" s="1"/>
  <c r="E57" i="1"/>
  <c r="E56" i="1" s="1"/>
  <c r="E55" i="1" s="1"/>
  <c r="F57" i="1"/>
  <c r="F56" i="1" s="1"/>
  <c r="F55" i="1" s="1"/>
  <c r="G57" i="1"/>
  <c r="H57" i="1"/>
  <c r="H56" i="1" s="1"/>
  <c r="H55" i="1" s="1"/>
  <c r="I57" i="1"/>
  <c r="K57" i="1" s="1"/>
  <c r="J57" i="1"/>
  <c r="J56" i="1" s="1"/>
  <c r="J55" i="1" s="1"/>
  <c r="L57" i="1"/>
  <c r="L56" i="1" s="1"/>
  <c r="L55" i="1" s="1"/>
  <c r="K58" i="1"/>
  <c r="K59" i="1"/>
  <c r="K60" i="1"/>
  <c r="K61" i="1"/>
  <c r="K62" i="1"/>
  <c r="K63" i="1"/>
  <c r="K64" i="1"/>
  <c r="K65" i="1"/>
  <c r="J23" i="1" l="1"/>
  <c r="J12" i="1" s="1"/>
  <c r="L45" i="1"/>
  <c r="E23" i="1"/>
  <c r="H12" i="1"/>
  <c r="K46" i="1"/>
  <c r="H23" i="1"/>
  <c r="D23" i="1"/>
  <c r="D12" i="1" s="1"/>
  <c r="K13" i="1"/>
  <c r="F23" i="1"/>
  <c r="F12" i="1" s="1"/>
  <c r="J45" i="1"/>
  <c r="F45" i="1"/>
  <c r="E45" i="1"/>
  <c r="L23" i="1"/>
  <c r="L12" i="1" s="1"/>
  <c r="G23" i="1"/>
  <c r="G12" i="1" s="1"/>
  <c r="E12" i="1"/>
  <c r="I56" i="1"/>
  <c r="I52" i="1"/>
  <c r="K52" i="1" s="1"/>
  <c r="I40" i="1"/>
  <c r="K40" i="1" s="1"/>
  <c r="I32" i="1"/>
  <c r="K32" i="1" s="1"/>
  <c r="I28" i="1"/>
  <c r="K28" i="1" s="1"/>
  <c r="I24" i="1"/>
  <c r="I20" i="1"/>
  <c r="K20" i="1" s="1"/>
  <c r="K14" i="1"/>
  <c r="I23" i="1" l="1"/>
  <c r="K23" i="1" s="1"/>
  <c r="K24" i="1"/>
  <c r="I55" i="1"/>
  <c r="K55" i="1" s="1"/>
  <c r="K56" i="1"/>
  <c r="I45" i="1"/>
  <c r="K45" i="1" s="1"/>
  <c r="I12" i="1" l="1"/>
  <c r="K12" i="1" s="1"/>
</calcChain>
</file>

<file path=xl/sharedStrings.xml><?xml version="1.0" encoding="utf-8"?>
<sst xmlns="http://schemas.openxmlformats.org/spreadsheetml/2006/main" count="188" uniqueCount="185">
  <si>
    <t>CENTRALIZAT</t>
  </si>
  <si>
    <t xml:space="preserve"> Anexa 13</t>
  </si>
  <si>
    <t>Cont de executie - Cheltuieli - Bugetul local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</si>
  <si>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</si>
  <si>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</si>
  <si>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</si>
  <si>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</si>
  <si>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</si>
  <si>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</si>
  <si>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</si>
  <si>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</si>
  <si>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</si>
  <si>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</si>
  <si>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</si>
  <si>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</si>
  <si>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</si>
  <si>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</si>
  <si>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</si>
  <si>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</si>
  <si>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</si>
  <si>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</si>
  <si>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</si>
  <si>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</si>
  <si>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</si>
  <si>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</si>
  <si>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</si>
  <si>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</si>
  <si>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</si>
  <si>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</si>
  <si>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</si>
  <si>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</si>
  <si>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</si>
  <si>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</si>
  <si>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</si>
  <si>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</si>
  <si>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</si>
  <si>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</si>
  <si>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</si>
  <si>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</si>
  <si>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</si>
  <si>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</si>
  <si>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</si>
  <si>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</si>
  <si>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</si>
  <si>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</si>
  <si>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</si>
  <si>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</si>
  <si>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</si>
  <si>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</si>
  <si>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</si>
  <si>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</si>
  <si>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</si>
  <si>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</si>
  <si>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</si>
  <si>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</si>
  <si>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</si>
  <si>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</si>
  <si>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</si>
  <si>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</si>
  <si>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</si>
  <si>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</si>
  <si>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</si>
  <si>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</si>
  <si>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</si>
  <si>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</si>
  <si>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</si>
  <si>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</si>
  <si>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</si>
  <si>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</si>
  <si>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</si>
  <si>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</si>
  <si>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</si>
  <si>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49</t>
  </si>
  <si>
    <t>Unitati medico-sociale</t>
  </si>
  <si>
    <t>66.02.06.03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</si>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</sst>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83ED-072C-431C-A03E-B542141D2D71}">
  <dimension ref="A1:T133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D13+D20+D23+D45+D55</f>
        <v>3381400</v>
      </c>
      <c r="E12" s="11">
        <f>E13+E20+E23+E45+E55</f>
        <v>2984400</v>
      </c>
      <c r="F12" s="11">
        <f>F13+F20+F23+F45+F55</f>
        <v>7537100</v>
      </c>
      <c r="G12" s="11">
        <f>G13+G20+G23+G45+G55</f>
        <v>6631100</v>
      </c>
      <c r="H12" s="11">
        <f>H13+H20+H23+H45+H55</f>
        <v>6611100</v>
      </c>
      <c r="I12" s="11">
        <f>I13+I20+I23+I45+I55</f>
        <v>6611100</v>
      </c>
      <c r="J12" s="11">
        <f>J13+J20+J23+J45+J55</f>
        <v>3967359</v>
      </c>
      <c r="K12" s="11">
        <f>I12-J12</f>
        <v>2643741</v>
      </c>
      <c r="L12" s="11">
        <f>L13+L20+L23+L45+L55</f>
        <v>2895761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D14+D17</f>
        <v>41000</v>
      </c>
      <c r="E13" s="11">
        <f>E14+E17</f>
        <v>41000</v>
      </c>
      <c r="F13" s="11">
        <f>F14+F17</f>
        <v>1556800</v>
      </c>
      <c r="G13" s="11">
        <f>G14+G17</f>
        <v>1214200</v>
      </c>
      <c r="H13" s="11">
        <f>H14+H17</f>
        <v>1194200</v>
      </c>
      <c r="I13" s="11">
        <f>I14+I17</f>
        <v>1194200</v>
      </c>
      <c r="J13" s="11">
        <f>J14+J17</f>
        <v>1032298</v>
      </c>
      <c r="K13" s="11">
        <f>I13-J13</f>
        <v>161902</v>
      </c>
      <c r="L13" s="11">
        <f>L14+L17</f>
        <v>1297320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41000</v>
      </c>
      <c r="E14" s="11">
        <f>E15</f>
        <v>41000</v>
      </c>
      <c r="F14" s="11">
        <f>F15</f>
        <v>1498800</v>
      </c>
      <c r="G14" s="11">
        <f>G15</f>
        <v>1179200</v>
      </c>
      <c r="H14" s="11">
        <f>H15</f>
        <v>1179200</v>
      </c>
      <c r="I14" s="11">
        <f>I15</f>
        <v>1179200</v>
      </c>
      <c r="J14" s="11">
        <f>J15</f>
        <v>1029998</v>
      </c>
      <c r="K14" s="11">
        <f>I14-J14</f>
        <v>149202</v>
      </c>
      <c r="L14" s="11">
        <f>L15</f>
        <v>1295020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41000</v>
      </c>
      <c r="E15" s="11">
        <f>E16</f>
        <v>41000</v>
      </c>
      <c r="F15" s="11">
        <f>F16</f>
        <v>1498800</v>
      </c>
      <c r="G15" s="11">
        <f>G16</f>
        <v>1179200</v>
      </c>
      <c r="H15" s="11">
        <f>H16</f>
        <v>1179200</v>
      </c>
      <c r="I15" s="11">
        <f>I16</f>
        <v>1179200</v>
      </c>
      <c r="J15" s="11">
        <f>J16</f>
        <v>1029998</v>
      </c>
      <c r="K15" s="11">
        <f>I15-J15</f>
        <v>149202</v>
      </c>
      <c r="L15" s="11">
        <f>L16</f>
        <v>1295020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41000</v>
      </c>
      <c r="E16" s="11">
        <v>41000</v>
      </c>
      <c r="F16" s="11">
        <v>1498800</v>
      </c>
      <c r="G16" s="11">
        <v>1179200</v>
      </c>
      <c r="H16" s="11">
        <v>1179200</v>
      </c>
      <c r="I16" s="11">
        <v>1179200</v>
      </c>
      <c r="J16" s="11">
        <v>1029998</v>
      </c>
      <c r="K16" s="11">
        <f>I16-J16</f>
        <v>149202</v>
      </c>
      <c r="L16" s="11">
        <v>1295020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58000</v>
      </c>
      <c r="G17" s="11">
        <f>G18+G19</f>
        <v>35000</v>
      </c>
      <c r="H17" s="11">
        <f>H18+H19</f>
        <v>15000</v>
      </c>
      <c r="I17" s="11">
        <f>I18+I19</f>
        <v>15000</v>
      </c>
      <c r="J17" s="11">
        <f>J18+J19</f>
        <v>2300</v>
      </c>
      <c r="K17" s="11">
        <f>I17-J17</f>
        <v>12700</v>
      </c>
      <c r="L17" s="11">
        <f>L18+L19</f>
        <v>2300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43000</v>
      </c>
      <c r="G18" s="11">
        <v>20000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15000</v>
      </c>
      <c r="G19" s="11">
        <v>15000</v>
      </c>
      <c r="H19" s="11">
        <v>15000</v>
      </c>
      <c r="I19" s="11">
        <v>15000</v>
      </c>
      <c r="J19" s="11">
        <v>2300</v>
      </c>
      <c r="K19" s="11">
        <f>I19-J19</f>
        <v>12700</v>
      </c>
      <c r="L19" s="11">
        <v>2300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93000</v>
      </c>
      <c r="G20" s="11">
        <f>+G21</f>
        <v>57800</v>
      </c>
      <c r="H20" s="11">
        <f>+H21</f>
        <v>57800</v>
      </c>
      <c r="I20" s="11">
        <f>+I21</f>
        <v>57800</v>
      </c>
      <c r="J20" s="11">
        <f>+J21</f>
        <v>46856</v>
      </c>
      <c r="K20" s="11">
        <f>I20-J20</f>
        <v>10944</v>
      </c>
      <c r="L20" s="11">
        <f>+L21</f>
        <v>44852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93000</v>
      </c>
      <c r="G21" s="11">
        <f>+G22</f>
        <v>57800</v>
      </c>
      <c r="H21" s="11">
        <f>+H22</f>
        <v>57800</v>
      </c>
      <c r="I21" s="11">
        <f>+I22</f>
        <v>57800</v>
      </c>
      <c r="J21" s="11">
        <f>+J22</f>
        <v>46856</v>
      </c>
      <c r="K21" s="11">
        <f>I21-J21</f>
        <v>10944</v>
      </c>
      <c r="L21" s="11">
        <f>+L22</f>
        <v>44852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93000</v>
      </c>
      <c r="G22" s="11">
        <v>57800</v>
      </c>
      <c r="H22" s="11">
        <v>57800</v>
      </c>
      <c r="I22" s="11">
        <v>57800</v>
      </c>
      <c r="J22" s="11">
        <v>46856</v>
      </c>
      <c r="K22" s="11">
        <f>I22-J22</f>
        <v>10944</v>
      </c>
      <c r="L22" s="11">
        <v>44852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f>D24+D28+D32+D40</f>
        <v>955300</v>
      </c>
      <c r="E23" s="11">
        <f>E24+E28+E32+E40</f>
        <v>955300</v>
      </c>
      <c r="F23" s="11">
        <f>F24+F28+F32+F40</f>
        <v>2690200</v>
      </c>
      <c r="G23" s="11">
        <f>G24+G28+G32+G40</f>
        <v>2592000</v>
      </c>
      <c r="H23" s="11">
        <f>H24+H28+H32+H40</f>
        <v>2592000</v>
      </c>
      <c r="I23" s="11">
        <f>I24+I28+I32+I40</f>
        <v>2592000</v>
      </c>
      <c r="J23" s="11">
        <f>J24+J28+J32+J40</f>
        <v>2029572</v>
      </c>
      <c r="K23" s="11">
        <f>I23-J23</f>
        <v>562428</v>
      </c>
      <c r="L23" s="11">
        <f>L24+L28+L32+L40</f>
        <v>1384362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+D25+D27</f>
        <v>291700</v>
      </c>
      <c r="E24" s="11">
        <f>+E25+E27</f>
        <v>291700</v>
      </c>
      <c r="F24" s="11">
        <f>+F25+F27</f>
        <v>663700</v>
      </c>
      <c r="G24" s="11">
        <f>+G25+G27</f>
        <v>620700</v>
      </c>
      <c r="H24" s="11">
        <f>+H25+H27</f>
        <v>620700</v>
      </c>
      <c r="I24" s="11">
        <f>+I25+I27</f>
        <v>620700</v>
      </c>
      <c r="J24" s="11">
        <f>+J25+J27</f>
        <v>368488</v>
      </c>
      <c r="K24" s="11">
        <f>I24-J24</f>
        <v>252212</v>
      </c>
      <c r="L24" s="11">
        <f>+L25+L27</f>
        <v>119122</v>
      </c>
    </row>
    <row r="25" spans="1:12" s="6" customFormat="1" ht="21.6" x14ac:dyDescent="0.3">
      <c r="A25" s="10" t="s">
        <v>57</v>
      </c>
      <c r="B25" s="10" t="s">
        <v>58</v>
      </c>
      <c r="C25" s="10" t="s">
        <v>59</v>
      </c>
      <c r="D25" s="11">
        <f>D26</f>
        <v>291700</v>
      </c>
      <c r="E25" s="11">
        <f>E26</f>
        <v>291700</v>
      </c>
      <c r="F25" s="11">
        <f>F26</f>
        <v>653700</v>
      </c>
      <c r="G25" s="11">
        <f>G26</f>
        <v>610700</v>
      </c>
      <c r="H25" s="11">
        <f>H26</f>
        <v>610700</v>
      </c>
      <c r="I25" s="11">
        <f>I26</f>
        <v>610700</v>
      </c>
      <c r="J25" s="11">
        <f>J26</f>
        <v>363488</v>
      </c>
      <c r="K25" s="11">
        <f>I25-J25</f>
        <v>247212</v>
      </c>
      <c r="L25" s="11">
        <f>L26</f>
        <v>113522</v>
      </c>
    </row>
    <row r="26" spans="1:12" s="6" customFormat="1" x14ac:dyDescent="0.3">
      <c r="A26" s="10" t="s">
        <v>60</v>
      </c>
      <c r="B26" s="10" t="s">
        <v>61</v>
      </c>
      <c r="C26" s="10" t="s">
        <v>62</v>
      </c>
      <c r="D26" s="11">
        <v>291700</v>
      </c>
      <c r="E26" s="11">
        <v>291700</v>
      </c>
      <c r="F26" s="11">
        <v>653700</v>
      </c>
      <c r="G26" s="11">
        <v>610700</v>
      </c>
      <c r="H26" s="11">
        <v>610700</v>
      </c>
      <c r="I26" s="11">
        <v>610700</v>
      </c>
      <c r="J26" s="11">
        <v>363488</v>
      </c>
      <c r="K26" s="11">
        <f>I26-J26</f>
        <v>247212</v>
      </c>
      <c r="L26" s="11">
        <v>113522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10000</v>
      </c>
      <c r="G27" s="11">
        <v>10000</v>
      </c>
      <c r="H27" s="11">
        <v>10000</v>
      </c>
      <c r="I27" s="11">
        <v>10000</v>
      </c>
      <c r="J27" s="11">
        <v>5000</v>
      </c>
      <c r="K27" s="11">
        <f>I27-J27</f>
        <v>5000</v>
      </c>
      <c r="L27" s="11">
        <v>5600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f>D29+D31</f>
        <v>503600</v>
      </c>
      <c r="E28" s="11">
        <f>E29+E31</f>
        <v>503600</v>
      </c>
      <c r="F28" s="11">
        <f>F29+F31</f>
        <v>569600</v>
      </c>
      <c r="G28" s="11">
        <f>G29+G31</f>
        <v>553300</v>
      </c>
      <c r="H28" s="11">
        <f>H29+H31</f>
        <v>553300</v>
      </c>
      <c r="I28" s="11">
        <f>I29+I31</f>
        <v>553300</v>
      </c>
      <c r="J28" s="11">
        <f>J29+J31</f>
        <v>450349</v>
      </c>
      <c r="K28" s="11">
        <f>I28-J28</f>
        <v>102951</v>
      </c>
      <c r="L28" s="11">
        <f>L29+L31</f>
        <v>52527</v>
      </c>
    </row>
    <row r="29" spans="1:12" s="6" customFormat="1" ht="21.6" x14ac:dyDescent="0.3">
      <c r="A29" s="10" t="s">
        <v>69</v>
      </c>
      <c r="B29" s="10" t="s">
        <v>70</v>
      </c>
      <c r="C29" s="10" t="s">
        <v>71</v>
      </c>
      <c r="D29" s="11">
        <f>+D30</f>
        <v>503600</v>
      </c>
      <c r="E29" s="11">
        <f>+E30</f>
        <v>503600</v>
      </c>
      <c r="F29" s="11">
        <f>+F30</f>
        <v>503600</v>
      </c>
      <c r="G29" s="11">
        <f>+G30</f>
        <v>503600</v>
      </c>
      <c r="H29" s="11">
        <f>+H30</f>
        <v>503600</v>
      </c>
      <c r="I29" s="11">
        <f>+I30</f>
        <v>503600</v>
      </c>
      <c r="J29" s="11">
        <f>+J30</f>
        <v>402951</v>
      </c>
      <c r="K29" s="11">
        <f>I29-J29</f>
        <v>100649</v>
      </c>
      <c r="L29" s="11">
        <f>+L30</f>
        <v>0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v>503600</v>
      </c>
      <c r="E30" s="11">
        <v>503600</v>
      </c>
      <c r="F30" s="11">
        <v>503600</v>
      </c>
      <c r="G30" s="11">
        <v>503600</v>
      </c>
      <c r="H30" s="11">
        <v>503600</v>
      </c>
      <c r="I30" s="11">
        <v>503600</v>
      </c>
      <c r="J30" s="11">
        <v>402951</v>
      </c>
      <c r="K30" s="11">
        <f>I30-J30</f>
        <v>100649</v>
      </c>
      <c r="L30" s="11">
        <v>0</v>
      </c>
    </row>
    <row r="31" spans="1:12" s="6" customFormat="1" x14ac:dyDescent="0.3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66000</v>
      </c>
      <c r="G31" s="11">
        <v>49700</v>
      </c>
      <c r="H31" s="11">
        <v>49700</v>
      </c>
      <c r="I31" s="11">
        <v>49700</v>
      </c>
      <c r="J31" s="11">
        <v>47398</v>
      </c>
      <c r="K31" s="11">
        <f>I31-J31</f>
        <v>2302</v>
      </c>
      <c r="L31" s="11">
        <v>52527</v>
      </c>
    </row>
    <row r="32" spans="1:12" s="6" customFormat="1" ht="21.6" x14ac:dyDescent="0.3">
      <c r="A32" s="10" t="s">
        <v>78</v>
      </c>
      <c r="B32" s="10" t="s">
        <v>79</v>
      </c>
      <c r="C32" s="10" t="s">
        <v>80</v>
      </c>
      <c r="D32" s="11">
        <f>D33+D36+D38+D39</f>
        <v>160000</v>
      </c>
      <c r="E32" s="11">
        <f>E33+E36+E38+E39</f>
        <v>160000</v>
      </c>
      <c r="F32" s="11">
        <f>F33+F36+F38+F39</f>
        <v>350000</v>
      </c>
      <c r="G32" s="11">
        <f>G33+G36+G38+G39</f>
        <v>331000</v>
      </c>
      <c r="H32" s="11">
        <f>H33+H36+H38+H39</f>
        <v>331000</v>
      </c>
      <c r="I32" s="11">
        <f>I33+I36+I38+I39</f>
        <v>331000</v>
      </c>
      <c r="J32" s="11">
        <f>J33+J36+J38+J39</f>
        <v>127509</v>
      </c>
      <c r="K32" s="11">
        <f>I32-J32</f>
        <v>203491</v>
      </c>
      <c r="L32" s="11">
        <f>L33+L36+L38+L39</f>
        <v>123516</v>
      </c>
    </row>
    <row r="33" spans="1:12" s="6" customFormat="1" ht="21.6" x14ac:dyDescent="0.3">
      <c r="A33" s="10" t="s">
        <v>81</v>
      </c>
      <c r="B33" s="10" t="s">
        <v>82</v>
      </c>
      <c r="C33" s="10" t="s">
        <v>83</v>
      </c>
      <c r="D33" s="11">
        <f>D34+D35</f>
        <v>10000</v>
      </c>
      <c r="E33" s="11">
        <f>E34+E35</f>
        <v>10000</v>
      </c>
      <c r="F33" s="11">
        <f>F34+F35</f>
        <v>42000</v>
      </c>
      <c r="G33" s="11">
        <f>G34+G35</f>
        <v>38000</v>
      </c>
      <c r="H33" s="11">
        <f>H34+H35</f>
        <v>38000</v>
      </c>
      <c r="I33" s="11">
        <f>I34+I35</f>
        <v>38000</v>
      </c>
      <c r="J33" s="11">
        <f>J34+J35</f>
        <v>14687</v>
      </c>
      <c r="K33" s="11">
        <f>I33-J33</f>
        <v>23313</v>
      </c>
      <c r="L33" s="11">
        <f>L34+L35</f>
        <v>4554</v>
      </c>
    </row>
    <row r="34" spans="1:12" s="6" customFormat="1" x14ac:dyDescent="0.3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8000</v>
      </c>
      <c r="G34" s="11">
        <v>8000</v>
      </c>
      <c r="H34" s="11">
        <v>8000</v>
      </c>
      <c r="I34" s="11">
        <v>8000</v>
      </c>
      <c r="J34" s="11">
        <v>7233</v>
      </c>
      <c r="K34" s="11">
        <f>I34-J34</f>
        <v>767</v>
      </c>
      <c r="L34" s="11">
        <v>114</v>
      </c>
    </row>
    <row r="35" spans="1:12" s="6" customFormat="1" x14ac:dyDescent="0.3">
      <c r="A35" s="10" t="s">
        <v>87</v>
      </c>
      <c r="B35" s="10" t="s">
        <v>88</v>
      </c>
      <c r="C35" s="10" t="s">
        <v>89</v>
      </c>
      <c r="D35" s="11">
        <v>10000</v>
      </c>
      <c r="E35" s="11">
        <v>10000</v>
      </c>
      <c r="F35" s="11">
        <v>34000</v>
      </c>
      <c r="G35" s="11">
        <v>30000</v>
      </c>
      <c r="H35" s="11">
        <v>30000</v>
      </c>
      <c r="I35" s="11">
        <v>30000</v>
      </c>
      <c r="J35" s="11">
        <v>7454</v>
      </c>
      <c r="K35" s="11">
        <f>I35-J35</f>
        <v>22546</v>
      </c>
      <c r="L35" s="11">
        <v>4440</v>
      </c>
    </row>
    <row r="36" spans="1:12" s="6" customFormat="1" ht="21.6" x14ac:dyDescent="0.3">
      <c r="A36" s="10" t="s">
        <v>90</v>
      </c>
      <c r="B36" s="10" t="s">
        <v>91</v>
      </c>
      <c r="C36" s="10" t="s">
        <v>92</v>
      </c>
      <c r="D36" s="11">
        <f>+D37</f>
        <v>150000</v>
      </c>
      <c r="E36" s="11">
        <f>+E37</f>
        <v>150000</v>
      </c>
      <c r="F36" s="11">
        <f>+F37</f>
        <v>150000</v>
      </c>
      <c r="G36" s="11">
        <f>+G37</f>
        <v>150000</v>
      </c>
      <c r="H36" s="11">
        <f>+H37</f>
        <v>150000</v>
      </c>
      <c r="I36" s="11">
        <f>+I37</f>
        <v>150000</v>
      </c>
      <c r="J36" s="11">
        <f>+J37</f>
        <v>0</v>
      </c>
      <c r="K36" s="11">
        <f>I36-J36</f>
        <v>150000</v>
      </c>
      <c r="L36" s="11">
        <f>+L37</f>
        <v>0</v>
      </c>
    </row>
    <row r="37" spans="1:12" s="6" customFormat="1" ht="21.6" x14ac:dyDescent="0.3">
      <c r="A37" s="10" t="s">
        <v>93</v>
      </c>
      <c r="B37" s="10" t="s">
        <v>94</v>
      </c>
      <c r="C37" s="10" t="s">
        <v>95</v>
      </c>
      <c r="D37" s="11">
        <v>150000</v>
      </c>
      <c r="E37" s="11">
        <v>150000</v>
      </c>
      <c r="F37" s="11">
        <v>150000</v>
      </c>
      <c r="G37" s="11">
        <v>150000</v>
      </c>
      <c r="H37" s="11">
        <v>150000</v>
      </c>
      <c r="I37" s="11">
        <v>150000</v>
      </c>
      <c r="J37" s="11">
        <v>0</v>
      </c>
      <c r="K37" s="11">
        <f>I37-J37</f>
        <v>150000</v>
      </c>
      <c r="L37" s="11">
        <v>0</v>
      </c>
    </row>
    <row r="38" spans="1:12" s="6" customFormat="1" x14ac:dyDescent="0.3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118000</v>
      </c>
      <c r="G38" s="11">
        <v>118000</v>
      </c>
      <c r="H38" s="11">
        <v>118000</v>
      </c>
      <c r="I38" s="11">
        <v>118000</v>
      </c>
      <c r="J38" s="11">
        <v>112533</v>
      </c>
      <c r="K38" s="11">
        <f>I38-J38</f>
        <v>5467</v>
      </c>
      <c r="L38" s="11">
        <v>118673</v>
      </c>
    </row>
    <row r="39" spans="1:12" s="6" customFormat="1" x14ac:dyDescent="0.3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40000</v>
      </c>
      <c r="G39" s="11">
        <v>25000</v>
      </c>
      <c r="H39" s="11">
        <v>25000</v>
      </c>
      <c r="I39" s="11">
        <v>25000</v>
      </c>
      <c r="J39" s="11">
        <v>289</v>
      </c>
      <c r="K39" s="11">
        <f>I39-J39</f>
        <v>24711</v>
      </c>
      <c r="L39" s="11">
        <v>289</v>
      </c>
    </row>
    <row r="40" spans="1:12" s="6" customFormat="1" ht="31.8" x14ac:dyDescent="0.3">
      <c r="A40" s="10" t="s">
        <v>102</v>
      </c>
      <c r="B40" s="10" t="s">
        <v>103</v>
      </c>
      <c r="C40" s="10" t="s">
        <v>104</v>
      </c>
      <c r="D40" s="11">
        <f>+D41+D43</f>
        <v>0</v>
      </c>
      <c r="E40" s="11">
        <f>+E41+E43</f>
        <v>0</v>
      </c>
      <c r="F40" s="11">
        <f>+F41+F43</f>
        <v>1106900</v>
      </c>
      <c r="G40" s="11">
        <f>+G41+G43</f>
        <v>1087000</v>
      </c>
      <c r="H40" s="11">
        <f>+H41+H43</f>
        <v>1087000</v>
      </c>
      <c r="I40" s="11">
        <f>+I41+I43</f>
        <v>1087000</v>
      </c>
      <c r="J40" s="11">
        <f>+J41+J43</f>
        <v>1083226</v>
      </c>
      <c r="K40" s="11">
        <f>I40-J40</f>
        <v>3774</v>
      </c>
      <c r="L40" s="11">
        <f>+L41+L43</f>
        <v>1089197</v>
      </c>
    </row>
    <row r="41" spans="1:12" s="6" customFormat="1" ht="21.6" x14ac:dyDescent="0.3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1081000</v>
      </c>
      <c r="G41" s="11">
        <f>G42</f>
        <v>1081000</v>
      </c>
      <c r="H41" s="11">
        <f>H42</f>
        <v>1081000</v>
      </c>
      <c r="I41" s="11">
        <f>I42</f>
        <v>1081000</v>
      </c>
      <c r="J41" s="11">
        <f>J42</f>
        <v>1077346</v>
      </c>
      <c r="K41" s="11">
        <f>I41-J41</f>
        <v>3654</v>
      </c>
      <c r="L41" s="11">
        <f>L42</f>
        <v>1083317</v>
      </c>
    </row>
    <row r="42" spans="1:12" s="6" customFormat="1" x14ac:dyDescent="0.3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1081000</v>
      </c>
      <c r="G42" s="11">
        <v>1081000</v>
      </c>
      <c r="H42" s="11">
        <v>1081000</v>
      </c>
      <c r="I42" s="11">
        <v>1081000</v>
      </c>
      <c r="J42" s="11">
        <v>1077346</v>
      </c>
      <c r="K42" s="11">
        <f>I42-J42</f>
        <v>3654</v>
      </c>
      <c r="L42" s="11">
        <v>1083317</v>
      </c>
    </row>
    <row r="43" spans="1:12" s="6" customFormat="1" ht="21.6" x14ac:dyDescent="0.3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25900</v>
      </c>
      <c r="G43" s="11">
        <f>G44</f>
        <v>6000</v>
      </c>
      <c r="H43" s="11">
        <f>H44</f>
        <v>6000</v>
      </c>
      <c r="I43" s="11">
        <f>I44</f>
        <v>6000</v>
      </c>
      <c r="J43" s="11">
        <f>J44</f>
        <v>5880</v>
      </c>
      <c r="K43" s="11">
        <f>I43-J43</f>
        <v>120</v>
      </c>
      <c r="L43" s="11">
        <f>L44</f>
        <v>5880</v>
      </c>
    </row>
    <row r="44" spans="1:12" s="6" customFormat="1" x14ac:dyDescent="0.3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25900</v>
      </c>
      <c r="G44" s="11">
        <v>6000</v>
      </c>
      <c r="H44" s="11">
        <v>6000</v>
      </c>
      <c r="I44" s="11">
        <v>6000</v>
      </c>
      <c r="J44" s="11">
        <v>5880</v>
      </c>
      <c r="K44" s="11">
        <f>I44-J44</f>
        <v>120</v>
      </c>
      <c r="L44" s="11">
        <v>5880</v>
      </c>
    </row>
    <row r="45" spans="1:12" s="6" customFormat="1" ht="21.6" x14ac:dyDescent="0.3">
      <c r="A45" s="10" t="s">
        <v>117</v>
      </c>
      <c r="B45" s="10" t="s">
        <v>118</v>
      </c>
      <c r="C45" s="10" t="s">
        <v>119</v>
      </c>
      <c r="D45" s="11">
        <f>D46+D52</f>
        <v>629000</v>
      </c>
      <c r="E45" s="11">
        <f>E46+E52</f>
        <v>389900</v>
      </c>
      <c r="F45" s="11">
        <f>F46+F52</f>
        <v>854000</v>
      </c>
      <c r="G45" s="11">
        <f>G46+G52</f>
        <v>589900</v>
      </c>
      <c r="H45" s="11">
        <f>H46+H52</f>
        <v>589900</v>
      </c>
      <c r="I45" s="11">
        <f>I46+I52</f>
        <v>589900</v>
      </c>
      <c r="J45" s="11">
        <f>J46+J52</f>
        <v>266835</v>
      </c>
      <c r="K45" s="11">
        <f>I45-J45</f>
        <v>323065</v>
      </c>
      <c r="L45" s="11">
        <f>L46+L52</f>
        <v>116658</v>
      </c>
    </row>
    <row r="46" spans="1:12" s="6" customFormat="1" ht="21.6" x14ac:dyDescent="0.3">
      <c r="A46" s="10" t="s">
        <v>120</v>
      </c>
      <c r="B46" s="10" t="s">
        <v>121</v>
      </c>
      <c r="C46" s="10" t="s">
        <v>122</v>
      </c>
      <c r="D46" s="11">
        <f>+D47+D49+D50+D51</f>
        <v>629000</v>
      </c>
      <c r="E46" s="11">
        <f>+E47+E49+E50+E51</f>
        <v>389900</v>
      </c>
      <c r="F46" s="11">
        <f>+F47+F49+F50+F51</f>
        <v>759000</v>
      </c>
      <c r="G46" s="11">
        <f>+G47+G49+G50+G51</f>
        <v>499900</v>
      </c>
      <c r="H46" s="11">
        <f>+H47+H49+H50+H51</f>
        <v>499900</v>
      </c>
      <c r="I46" s="11">
        <f>+I47+I49+I50+I51</f>
        <v>499900</v>
      </c>
      <c r="J46" s="11">
        <f>+J47+J49+J50+J51</f>
        <v>229526</v>
      </c>
      <c r="K46" s="11">
        <f>I46-J46</f>
        <v>270374</v>
      </c>
      <c r="L46" s="11">
        <f>+L47+L49+L50+L51</f>
        <v>79348</v>
      </c>
    </row>
    <row r="47" spans="1:12" s="6" customFormat="1" ht="21.6" x14ac:dyDescent="0.3">
      <c r="A47" s="10" t="s">
        <v>123</v>
      </c>
      <c r="B47" s="10" t="s">
        <v>124</v>
      </c>
      <c r="C47" s="10" t="s">
        <v>125</v>
      </c>
      <c r="D47" s="11">
        <f>D48</f>
        <v>150000</v>
      </c>
      <c r="E47" s="11">
        <f>E48</f>
        <v>150000</v>
      </c>
      <c r="F47" s="11">
        <f>F48</f>
        <v>180000</v>
      </c>
      <c r="G47" s="11">
        <f>G48</f>
        <v>180000</v>
      </c>
      <c r="H47" s="11">
        <f>H48</f>
        <v>180000</v>
      </c>
      <c r="I47" s="11">
        <f>I48</f>
        <v>180000</v>
      </c>
      <c r="J47" s="11">
        <f>J48</f>
        <v>53541</v>
      </c>
      <c r="K47" s="11">
        <f>I47-J47</f>
        <v>126459</v>
      </c>
      <c r="L47" s="11">
        <f>L48</f>
        <v>19834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v>150000</v>
      </c>
      <c r="E48" s="11">
        <v>150000</v>
      </c>
      <c r="F48" s="11">
        <v>180000</v>
      </c>
      <c r="G48" s="11">
        <v>180000</v>
      </c>
      <c r="H48" s="11">
        <v>180000</v>
      </c>
      <c r="I48" s="11">
        <v>180000</v>
      </c>
      <c r="J48" s="11">
        <v>53541</v>
      </c>
      <c r="K48" s="11">
        <f>I48-J48</f>
        <v>126459</v>
      </c>
      <c r="L48" s="11">
        <v>19834</v>
      </c>
    </row>
    <row r="49" spans="1:12" s="6" customFormat="1" x14ac:dyDescent="0.3">
      <c r="A49" s="10" t="s">
        <v>129</v>
      </c>
      <c r="B49" s="10" t="s">
        <v>130</v>
      </c>
      <c r="C49" s="10" t="s">
        <v>131</v>
      </c>
      <c r="D49" s="11">
        <v>100000</v>
      </c>
      <c r="E49" s="11">
        <v>37800</v>
      </c>
      <c r="F49" s="11">
        <v>200000</v>
      </c>
      <c r="G49" s="11">
        <v>117800</v>
      </c>
      <c r="H49" s="11">
        <v>117800</v>
      </c>
      <c r="I49" s="11">
        <v>117800</v>
      </c>
      <c r="J49" s="11">
        <v>58467</v>
      </c>
      <c r="K49" s="11">
        <f>I49-J49</f>
        <v>59333</v>
      </c>
      <c r="L49" s="11">
        <v>58467</v>
      </c>
    </row>
    <row r="50" spans="1:12" s="6" customFormat="1" x14ac:dyDescent="0.3">
      <c r="A50" s="10" t="s">
        <v>132</v>
      </c>
      <c r="B50" s="10" t="s">
        <v>133</v>
      </c>
      <c r="C50" s="10" t="s">
        <v>134</v>
      </c>
      <c r="D50" s="11">
        <v>379000</v>
      </c>
      <c r="E50" s="11">
        <v>202100</v>
      </c>
      <c r="F50" s="11">
        <v>379000</v>
      </c>
      <c r="G50" s="11">
        <v>202100</v>
      </c>
      <c r="H50" s="11">
        <v>202100</v>
      </c>
      <c r="I50" s="11">
        <v>202100</v>
      </c>
      <c r="J50" s="11">
        <v>117518</v>
      </c>
      <c r="K50" s="11">
        <f>I50-J50</f>
        <v>84582</v>
      </c>
      <c r="L50" s="11">
        <v>0</v>
      </c>
    </row>
    <row r="51" spans="1:12" s="6" customFormat="1" ht="21.6" x14ac:dyDescent="0.3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f>I51-J51</f>
        <v>0</v>
      </c>
      <c r="L51" s="11">
        <v>1047</v>
      </c>
    </row>
    <row r="52" spans="1:12" s="6" customFormat="1" ht="21.6" x14ac:dyDescent="0.3">
      <c r="A52" s="10" t="s">
        <v>138</v>
      </c>
      <c r="B52" s="10" t="s">
        <v>139</v>
      </c>
      <c r="C52" s="10" t="s">
        <v>140</v>
      </c>
      <c r="D52" s="11">
        <f>+D53</f>
        <v>0</v>
      </c>
      <c r="E52" s="11">
        <f>+E53</f>
        <v>0</v>
      </c>
      <c r="F52" s="11">
        <f>+F53</f>
        <v>95000</v>
      </c>
      <c r="G52" s="11">
        <f>+G53</f>
        <v>90000</v>
      </c>
      <c r="H52" s="11">
        <f>+H53</f>
        <v>90000</v>
      </c>
      <c r="I52" s="11">
        <f>+I53</f>
        <v>90000</v>
      </c>
      <c r="J52" s="11">
        <f>+J53</f>
        <v>37309</v>
      </c>
      <c r="K52" s="11">
        <f>I52-J52</f>
        <v>52691</v>
      </c>
      <c r="L52" s="11">
        <f>+L53</f>
        <v>37310</v>
      </c>
    </row>
    <row r="53" spans="1:12" s="6" customFormat="1" ht="21.6" x14ac:dyDescent="0.3">
      <c r="A53" s="10" t="s">
        <v>141</v>
      </c>
      <c r="B53" s="10" t="s">
        <v>142</v>
      </c>
      <c r="C53" s="10" t="s">
        <v>143</v>
      </c>
      <c r="D53" s="11">
        <f>+D54</f>
        <v>0</v>
      </c>
      <c r="E53" s="11">
        <f>+E54</f>
        <v>0</v>
      </c>
      <c r="F53" s="11">
        <f>+F54</f>
        <v>95000</v>
      </c>
      <c r="G53" s="11">
        <f>+G54</f>
        <v>90000</v>
      </c>
      <c r="H53" s="11">
        <f>+H54</f>
        <v>90000</v>
      </c>
      <c r="I53" s="11">
        <f>+I54</f>
        <v>90000</v>
      </c>
      <c r="J53" s="11">
        <f>+J54</f>
        <v>37309</v>
      </c>
      <c r="K53" s="11">
        <f>I53-J53</f>
        <v>52691</v>
      </c>
      <c r="L53" s="11">
        <f>+L54</f>
        <v>37310</v>
      </c>
    </row>
    <row r="54" spans="1:12" s="6" customFormat="1" x14ac:dyDescent="0.3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95000</v>
      </c>
      <c r="G54" s="11">
        <v>90000</v>
      </c>
      <c r="H54" s="11">
        <v>90000</v>
      </c>
      <c r="I54" s="11">
        <v>90000</v>
      </c>
      <c r="J54" s="11">
        <v>37309</v>
      </c>
      <c r="K54" s="11">
        <f>I54-J54</f>
        <v>52691</v>
      </c>
      <c r="L54" s="11">
        <v>37310</v>
      </c>
    </row>
    <row r="55" spans="1:12" s="6" customFormat="1" ht="21.6" x14ac:dyDescent="0.3">
      <c r="A55" s="10" t="s">
        <v>147</v>
      </c>
      <c r="B55" s="10" t="s">
        <v>148</v>
      </c>
      <c r="C55" s="10" t="s">
        <v>149</v>
      </c>
      <c r="D55" s="11">
        <f>+D56</f>
        <v>1756100</v>
      </c>
      <c r="E55" s="11">
        <f>+E56</f>
        <v>1598200</v>
      </c>
      <c r="F55" s="11">
        <f>+F56</f>
        <v>2343100</v>
      </c>
      <c r="G55" s="11">
        <f>+G56</f>
        <v>2177200</v>
      </c>
      <c r="H55" s="11">
        <f>+H56</f>
        <v>2177200</v>
      </c>
      <c r="I55" s="11">
        <f>+I56</f>
        <v>2177200</v>
      </c>
      <c r="J55" s="11">
        <f>+J56</f>
        <v>591798</v>
      </c>
      <c r="K55" s="11">
        <f>I55-J55</f>
        <v>1585402</v>
      </c>
      <c r="L55" s="11">
        <f>+L56</f>
        <v>52569</v>
      </c>
    </row>
    <row r="56" spans="1:12" s="6" customFormat="1" x14ac:dyDescent="0.3">
      <c r="A56" s="10" t="s">
        <v>150</v>
      </c>
      <c r="B56" s="10" t="s">
        <v>151</v>
      </c>
      <c r="C56" s="10" t="s">
        <v>152</v>
      </c>
      <c r="D56" s="11">
        <f>D57</f>
        <v>1756100</v>
      </c>
      <c r="E56" s="11">
        <f>E57</f>
        <v>1598200</v>
      </c>
      <c r="F56" s="11">
        <f>F57</f>
        <v>2343100</v>
      </c>
      <c r="G56" s="11">
        <f>G57</f>
        <v>2177200</v>
      </c>
      <c r="H56" s="11">
        <f>H57</f>
        <v>2177200</v>
      </c>
      <c r="I56" s="11">
        <f>I57</f>
        <v>2177200</v>
      </c>
      <c r="J56" s="11">
        <f>J57</f>
        <v>591798</v>
      </c>
      <c r="K56" s="11">
        <f>I56-J56</f>
        <v>1585402</v>
      </c>
      <c r="L56" s="11">
        <f>L57</f>
        <v>52569</v>
      </c>
    </row>
    <row r="57" spans="1:12" s="6" customFormat="1" x14ac:dyDescent="0.3">
      <c r="A57" s="10" t="s">
        <v>153</v>
      </c>
      <c r="B57" s="10" t="s">
        <v>154</v>
      </c>
      <c r="C57" s="10" t="s">
        <v>155</v>
      </c>
      <c r="D57" s="11">
        <f>D58</f>
        <v>1756100</v>
      </c>
      <c r="E57" s="11">
        <f>E58</f>
        <v>1598200</v>
      </c>
      <c r="F57" s="11">
        <f>F58</f>
        <v>2343100</v>
      </c>
      <c r="G57" s="11">
        <f>G58</f>
        <v>2177200</v>
      </c>
      <c r="H57" s="11">
        <f>H58</f>
        <v>2177200</v>
      </c>
      <c r="I57" s="11">
        <f>I58</f>
        <v>2177200</v>
      </c>
      <c r="J57" s="11">
        <f>J58</f>
        <v>591798</v>
      </c>
      <c r="K57" s="11">
        <f>I57-J57</f>
        <v>1585402</v>
      </c>
      <c r="L57" s="11">
        <f>L58</f>
        <v>52569</v>
      </c>
    </row>
    <row r="58" spans="1:12" s="6" customFormat="1" x14ac:dyDescent="0.3">
      <c r="A58" s="10" t="s">
        <v>156</v>
      </c>
      <c r="B58" s="10" t="s">
        <v>157</v>
      </c>
      <c r="C58" s="10" t="s">
        <v>158</v>
      </c>
      <c r="D58" s="11">
        <v>1756100</v>
      </c>
      <c r="E58" s="11">
        <v>1598200</v>
      </c>
      <c r="F58" s="11">
        <v>2343100</v>
      </c>
      <c r="G58" s="11">
        <v>2177200</v>
      </c>
      <c r="H58" s="11">
        <v>2177200</v>
      </c>
      <c r="I58" s="11">
        <v>2177200</v>
      </c>
      <c r="J58" s="11">
        <v>591798</v>
      </c>
      <c r="K58" s="11">
        <f>I58-J58</f>
        <v>1585402</v>
      </c>
      <c r="L58" s="11">
        <v>52569</v>
      </c>
    </row>
    <row r="59" spans="1:12" s="6" customFormat="1" x14ac:dyDescent="0.3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-161400</v>
      </c>
      <c r="G59" s="11">
        <v>-169400</v>
      </c>
      <c r="H59" s="11">
        <v>0</v>
      </c>
      <c r="I59" s="11">
        <v>0</v>
      </c>
      <c r="J59" s="11">
        <v>1186952</v>
      </c>
      <c r="K59" s="11">
        <f>I59-J59</f>
        <v>-1186952</v>
      </c>
      <c r="L59" s="11">
        <v>0</v>
      </c>
    </row>
    <row r="60" spans="1:12" s="6" customFormat="1" x14ac:dyDescent="0.3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1186952</v>
      </c>
      <c r="K60" s="11">
        <f>I60-J60</f>
        <v>-1186952</v>
      </c>
      <c r="L60" s="11">
        <v>0</v>
      </c>
    </row>
    <row r="61" spans="1:12" s="6" customFormat="1" x14ac:dyDescent="0.3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1141280</v>
      </c>
      <c r="K61" s="11">
        <f>I61-J61</f>
        <v>-1141280</v>
      </c>
      <c r="L61" s="11">
        <v>0</v>
      </c>
    </row>
    <row r="62" spans="1:12" s="6" customFormat="1" x14ac:dyDescent="0.3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45672</v>
      </c>
      <c r="K62" s="11">
        <f>I62-J62</f>
        <v>-45672</v>
      </c>
      <c r="L62" s="11">
        <v>0</v>
      </c>
    </row>
    <row r="63" spans="1:12" s="6" customFormat="1" x14ac:dyDescent="0.3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-161400</v>
      </c>
      <c r="G63" s="11">
        <v>-169400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3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-8000</v>
      </c>
      <c r="H64" s="11">
        <v>0</v>
      </c>
      <c r="I64" s="11">
        <v>0</v>
      </c>
      <c r="J64" s="11">
        <v>0</v>
      </c>
      <c r="K64" s="11">
        <f>I64-J64</f>
        <v>0</v>
      </c>
      <c r="L64" s="11">
        <v>0</v>
      </c>
    </row>
    <row r="65" spans="1:12" s="6" customFormat="1" x14ac:dyDescent="0.3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-161400</v>
      </c>
      <c r="G65" s="11">
        <v>-161400</v>
      </c>
      <c r="H65" s="11">
        <v>0</v>
      </c>
      <c r="I65" s="11">
        <v>0</v>
      </c>
      <c r="J65" s="11">
        <v>0</v>
      </c>
      <c r="K65" s="11">
        <f>I65-J65</f>
        <v>0</v>
      </c>
      <c r="L65" s="11">
        <v>0</v>
      </c>
    </row>
    <row r="66" spans="1:12" s="6" customFormat="1" x14ac:dyDescent="0.3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3">
      <c r="A67" s="13" t="s">
        <v>180</v>
      </c>
      <c r="B67" s="13"/>
      <c r="C67" s="13"/>
      <c r="D67" s="13"/>
      <c r="E67" s="13" t="s">
        <v>182</v>
      </c>
      <c r="F67" s="13"/>
      <c r="G67" s="13"/>
      <c r="H67" s="13"/>
      <c r="I67" s="13" t="s">
        <v>183</v>
      </c>
      <c r="J67" s="13"/>
      <c r="K67" s="13"/>
      <c r="L67" s="13"/>
    </row>
    <row r="68" spans="1:12" x14ac:dyDescent="0.3">
      <c r="A68" s="3" t="s">
        <v>181</v>
      </c>
      <c r="B68" s="3"/>
      <c r="C68" s="3"/>
      <c r="D68" s="3"/>
      <c r="E68" s="3" t="s">
        <v>182</v>
      </c>
      <c r="F68" s="3"/>
      <c r="G68" s="3"/>
      <c r="H68" s="3"/>
      <c r="I68" s="3" t="s">
        <v>184</v>
      </c>
      <c r="J68" s="3"/>
      <c r="K68" s="3"/>
      <c r="L68" s="3"/>
    </row>
    <row r="133" spans="1:20" x14ac:dyDescent="0.3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4">
    <mergeCell ref="K6:K10"/>
    <mergeCell ref="L6:L10"/>
    <mergeCell ref="A67:D67"/>
    <mergeCell ref="A68:D68"/>
    <mergeCell ref="E67:H67"/>
    <mergeCell ref="E68:H68"/>
    <mergeCell ref="I67:L67"/>
    <mergeCell ref="I68:L6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2020-11-11T06:16:10Z</dcterms:created>
  <dcterms:modified xsi:type="dcterms:W3CDTF">2020-11-11T06:16:12Z</dcterms:modified>
</cp:coreProperties>
</file>