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os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/>
  <c r="F32" i="1"/>
  <c r="K32" i="1" s="1"/>
  <c r="D34" i="1"/>
  <c r="E34" i="1"/>
  <c r="F34" i="1"/>
  <c r="K34" i="1" s="1"/>
  <c r="G34" i="1"/>
  <c r="H34" i="1"/>
  <c r="I34" i="1"/>
  <c r="I33" i="1" s="1"/>
  <c r="J34" i="1"/>
  <c r="J33" i="1" s="1"/>
  <c r="F35" i="1"/>
  <c r="K35" i="1"/>
  <c r="F36" i="1"/>
  <c r="K36" i="1" s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D43" i="1"/>
  <c r="D42" i="1" s="1"/>
  <c r="E43" i="1"/>
  <c r="E42" i="1" s="1"/>
  <c r="G43" i="1"/>
  <c r="G42" i="1" s="1"/>
  <c r="F42" i="1" s="1"/>
  <c r="K42" i="1" s="1"/>
  <c r="H43" i="1"/>
  <c r="H42" i="1" s="1"/>
  <c r="I43" i="1"/>
  <c r="I42" i="1" s="1"/>
  <c r="J43" i="1"/>
  <c r="J42" i="1" s="1"/>
  <c r="F44" i="1"/>
  <c r="K44" i="1" s="1"/>
  <c r="D48" i="1"/>
  <c r="D47" i="1" s="1"/>
  <c r="D46" i="1" s="1"/>
  <c r="E48" i="1"/>
  <c r="E47" i="1" s="1"/>
  <c r="E46" i="1" s="1"/>
  <c r="F48" i="1"/>
  <c r="K48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E50" i="1" s="1"/>
  <c r="G51" i="1"/>
  <c r="F51" i="1" s="1"/>
  <c r="K51" i="1" s="1"/>
  <c r="H51" i="1"/>
  <c r="I51" i="1"/>
  <c r="J51" i="1"/>
  <c r="F52" i="1"/>
  <c r="K52" i="1" s="1"/>
  <c r="D54" i="1"/>
  <c r="D53" i="1" s="1"/>
  <c r="E54" i="1"/>
  <c r="E53" i="1" s="1"/>
  <c r="F54" i="1"/>
  <c r="K54" i="1" s="1"/>
  <c r="G54" i="1"/>
  <c r="G53" i="1" s="1"/>
  <c r="F53" i="1" s="1"/>
  <c r="K53" i="1" s="1"/>
  <c r="H54" i="1"/>
  <c r="H53" i="1" s="1"/>
  <c r="I54" i="1"/>
  <c r="I53" i="1" s="1"/>
  <c r="J54" i="1"/>
  <c r="J53" i="1" s="1"/>
  <c r="F55" i="1"/>
  <c r="K55" i="1"/>
  <c r="F56" i="1"/>
  <c r="K56" i="1" s="1"/>
  <c r="F57" i="1"/>
  <c r="K57" i="1"/>
  <c r="D60" i="1"/>
  <c r="D59" i="1" s="1"/>
  <c r="D58" i="1" s="1"/>
  <c r="E60" i="1"/>
  <c r="E59" i="1" s="1"/>
  <c r="E58" i="1" s="1"/>
  <c r="G60" i="1"/>
  <c r="F60" i="1" s="1"/>
  <c r="K60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 s="1"/>
  <c r="F62" i="1"/>
  <c r="K62" i="1"/>
  <c r="D63" i="1"/>
  <c r="E63" i="1"/>
  <c r="G63" i="1"/>
  <c r="F63" i="1" s="1"/>
  <c r="K63" i="1" s="1"/>
  <c r="H63" i="1"/>
  <c r="I63" i="1"/>
  <c r="J63" i="1"/>
  <c r="F64" i="1"/>
  <c r="K64" i="1" s="1"/>
  <c r="D50" i="1" l="1"/>
  <c r="E45" i="1"/>
  <c r="J15" i="1"/>
  <c r="G46" i="1"/>
  <c r="F47" i="1"/>
  <c r="K47" i="1" s="1"/>
  <c r="F24" i="1"/>
  <c r="K24" i="1" s="1"/>
  <c r="G23" i="1"/>
  <c r="F23" i="1" s="1"/>
  <c r="K23" i="1" s="1"/>
  <c r="G33" i="1"/>
  <c r="F33" i="1" s="1"/>
  <c r="K33" i="1" s="1"/>
  <c r="I15" i="1"/>
  <c r="J50" i="1"/>
  <c r="J45" i="1"/>
  <c r="H33" i="1"/>
  <c r="H15" i="1" s="1"/>
  <c r="H14" i="1" s="1"/>
  <c r="I50" i="1"/>
  <c r="I45" i="1"/>
  <c r="E33" i="1"/>
  <c r="E15" i="1" s="1"/>
  <c r="E14" i="1" s="1"/>
  <c r="D45" i="1"/>
  <c r="H50" i="1"/>
  <c r="H45" i="1"/>
  <c r="D33" i="1"/>
  <c r="D15" i="1"/>
  <c r="D14" i="1" s="1"/>
  <c r="F43" i="1"/>
  <c r="K43" i="1" s="1"/>
  <c r="G50" i="1"/>
  <c r="F50" i="1" s="1"/>
  <c r="K50" i="1" s="1"/>
  <c r="G17" i="1"/>
  <c r="G59" i="1"/>
  <c r="G38" i="1"/>
  <c r="F38" i="1" s="1"/>
  <c r="K38" i="1" s="1"/>
  <c r="E12" i="1" l="1"/>
  <c r="E13" i="1"/>
  <c r="H12" i="1"/>
  <c r="H13" i="1"/>
  <c r="D12" i="1"/>
  <c r="D13" i="1"/>
  <c r="J14" i="1"/>
  <c r="F46" i="1"/>
  <c r="K46" i="1" s="1"/>
  <c r="G45" i="1"/>
  <c r="F45" i="1" s="1"/>
  <c r="K45" i="1" s="1"/>
  <c r="I14" i="1"/>
  <c r="F59" i="1"/>
  <c r="K59" i="1" s="1"/>
  <c r="G58" i="1"/>
  <c r="F58" i="1" s="1"/>
  <c r="K58" i="1" s="1"/>
  <c r="F17" i="1"/>
  <c r="K17" i="1" s="1"/>
  <c r="G16" i="1"/>
  <c r="J12" i="1" l="1"/>
  <c r="J13" i="1"/>
  <c r="F16" i="1"/>
  <c r="K16" i="1" s="1"/>
  <c r="G15" i="1"/>
  <c r="I12" i="1"/>
  <c r="I13" i="1"/>
  <c r="F15" i="1" l="1"/>
  <c r="K15" i="1" s="1"/>
  <c r="G14" i="1"/>
  <c r="F14" i="1" l="1"/>
  <c r="K14" i="1" s="1"/>
  <c r="G13" i="1"/>
  <c r="F13" i="1" s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<sst xmlns="http://schemas.openxmlformats.org/spreadsheetml/2006/main" count="187" uniqueCount="186">
  <si>
    <t>JUDETUL  VASLUI</t>
  </si>
  <si>
    <t>COMUNA ROSIESTI</t>
  </si>
  <si>
    <t>CIF 5117550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</si>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</sst>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D14+D58</f>
        <v>3441450</v>
      </c>
      <c r="E12" s="11">
        <f>E14+E58</f>
        <v>2807250</v>
      </c>
      <c r="F12" s="11">
        <f>G12+H12</f>
        <v>4184227</v>
      </c>
      <c r="G12" s="11">
        <f>G14+G58</f>
        <v>1537552</v>
      </c>
      <c r="H12" s="11">
        <f>H14+H58</f>
        <v>2646675</v>
      </c>
      <c r="I12" s="11">
        <f>I14+I58</f>
        <v>2421432</v>
      </c>
      <c r="J12" s="11">
        <f>J14+J58</f>
        <v>0</v>
      </c>
      <c r="K12" s="11">
        <f>F12-I12-J12</f>
        <v>1762795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1389000</v>
      </c>
      <c r="E13" s="11">
        <f>E14-E34</f>
        <v>1177000</v>
      </c>
      <c r="F13" s="11">
        <f>G13+H13</f>
        <v>2637765</v>
      </c>
      <c r="G13" s="11">
        <f>G14-G34</f>
        <v>1537552</v>
      </c>
      <c r="H13" s="11">
        <f>H14-H34</f>
        <v>1100213</v>
      </c>
      <c r="I13" s="11">
        <f>I14-I34</f>
        <v>874970</v>
      </c>
      <c r="J13" s="11">
        <f>J14-J34</f>
        <v>0</v>
      </c>
      <c r="K13" s="11">
        <f>F13-I13-J13</f>
        <v>1762795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D15+D45</f>
        <v>3383000</v>
      </c>
      <c r="E14" s="11">
        <f>E15+E45</f>
        <v>2760000</v>
      </c>
      <c r="F14" s="11">
        <f>G14+H14</f>
        <v>4138765</v>
      </c>
      <c r="G14" s="11">
        <f>G15+G45</f>
        <v>1537552</v>
      </c>
      <c r="H14" s="11">
        <f>H15+H45</f>
        <v>2601213</v>
      </c>
      <c r="I14" s="11">
        <f>I15+I45</f>
        <v>2375970</v>
      </c>
      <c r="J14" s="11">
        <f>J15+J45</f>
        <v>0</v>
      </c>
      <c r="K14" s="11">
        <f>F14-I14-J14</f>
        <v>1762795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D16+D23+D33+D42</f>
        <v>3271000</v>
      </c>
      <c r="E15" s="11">
        <f>E16+E23+E33+E42</f>
        <v>2665000</v>
      </c>
      <c r="F15" s="11">
        <f>G15+H15</f>
        <v>3479428</v>
      </c>
      <c r="G15" s="11">
        <f>G16+G23+G33+G42</f>
        <v>972198</v>
      </c>
      <c r="H15" s="11">
        <f>H16+H23+H33+H42</f>
        <v>2507230</v>
      </c>
      <c r="I15" s="11">
        <f>I16+I23+I33+I42</f>
        <v>2328427</v>
      </c>
      <c r="J15" s="11">
        <f>J16+J23+J33+J42</f>
        <v>0</v>
      </c>
      <c r="K15" s="11">
        <f>F15-I15-J15</f>
        <v>1151001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629000</v>
      </c>
      <c r="E16" s="11">
        <f>+E17</f>
        <v>541000</v>
      </c>
      <c r="F16" s="11">
        <f>G16+H16</f>
        <v>399885</v>
      </c>
      <c r="G16" s="11">
        <f>+G17</f>
        <v>0</v>
      </c>
      <c r="H16" s="11">
        <f>+H17</f>
        <v>399885</v>
      </c>
      <c r="I16" s="11">
        <f>+I17</f>
        <v>399885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629000</v>
      </c>
      <c r="E17" s="11">
        <f>E18+E20</f>
        <v>541000</v>
      </c>
      <c r="F17" s="11">
        <f>G17+H17</f>
        <v>399885</v>
      </c>
      <c r="G17" s="11">
        <f>G18+G20</f>
        <v>0</v>
      </c>
      <c r="H17" s="11">
        <f>H18+H20</f>
        <v>399885</v>
      </c>
      <c r="I17" s="11">
        <f>I18+I20</f>
        <v>399885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4000</v>
      </c>
      <c r="E18" s="11">
        <f>+E19</f>
        <v>3000</v>
      </c>
      <c r="F18" s="11">
        <f>G18+H18</f>
        <v>2962</v>
      </c>
      <c r="G18" s="11">
        <f>+G19</f>
        <v>0</v>
      </c>
      <c r="H18" s="11">
        <f>+H19</f>
        <v>2962</v>
      </c>
      <c r="I18" s="11">
        <f>+I19</f>
        <v>2962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4000</v>
      </c>
      <c r="E19" s="11">
        <v>3000</v>
      </c>
      <c r="F19" s="11">
        <f>G19+H19</f>
        <v>2962</v>
      </c>
      <c r="G19" s="11">
        <v>0</v>
      </c>
      <c r="H19" s="11">
        <v>2962</v>
      </c>
      <c r="I19" s="11">
        <v>2962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625000</v>
      </c>
      <c r="E20" s="11">
        <f>E21+E22</f>
        <v>538000</v>
      </c>
      <c r="F20" s="11">
        <f>G20+H20</f>
        <v>396923</v>
      </c>
      <c r="G20" s="11">
        <f>G21+G22</f>
        <v>0</v>
      </c>
      <c r="H20" s="11">
        <f>H21+H22</f>
        <v>396923</v>
      </c>
      <c r="I20" s="11">
        <f>I21+I22</f>
        <v>396923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325000</v>
      </c>
      <c r="E21" s="11">
        <v>288000</v>
      </c>
      <c r="F21" s="11">
        <f>G21+H21</f>
        <v>313369</v>
      </c>
      <c r="G21" s="11">
        <v>0</v>
      </c>
      <c r="H21" s="11">
        <v>313369</v>
      </c>
      <c r="I21" s="11">
        <v>313369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300000</v>
      </c>
      <c r="E22" s="11">
        <v>250000</v>
      </c>
      <c r="F22" s="11">
        <f>G22+H22</f>
        <v>83554</v>
      </c>
      <c r="G22" s="11">
        <v>0</v>
      </c>
      <c r="H22" s="11">
        <v>83554</v>
      </c>
      <c r="I22" s="11">
        <v>83554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556000</v>
      </c>
      <c r="E23" s="11">
        <f>E24</f>
        <v>467000</v>
      </c>
      <c r="F23" s="11">
        <f>G23+H23</f>
        <v>1406824</v>
      </c>
      <c r="G23" s="11">
        <f>G24</f>
        <v>891597</v>
      </c>
      <c r="H23" s="11">
        <f>H24</f>
        <v>515227</v>
      </c>
      <c r="I23" s="11">
        <f>I24</f>
        <v>362156</v>
      </c>
      <c r="J23" s="11">
        <f>J24</f>
        <v>0</v>
      </c>
      <c r="K23" s="11">
        <f>F23-I23-J23</f>
        <v>1044668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556000</v>
      </c>
      <c r="E24" s="11">
        <f>E25+E28+E32</f>
        <v>467000</v>
      </c>
      <c r="F24" s="11">
        <f>G24+H24</f>
        <v>1406824</v>
      </c>
      <c r="G24" s="11">
        <f>G25+G28+G32</f>
        <v>891597</v>
      </c>
      <c r="H24" s="11">
        <f>H25+H28+H32</f>
        <v>515227</v>
      </c>
      <c r="I24" s="11">
        <f>I25+I28+I32</f>
        <v>362156</v>
      </c>
      <c r="J24" s="11">
        <f>J25+J28+J32</f>
        <v>0</v>
      </c>
      <c r="K24" s="11">
        <f>F24-I24-J24</f>
        <v>1044668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160000</v>
      </c>
      <c r="E25" s="11">
        <f>E26+E27</f>
        <v>155000</v>
      </c>
      <c r="F25" s="11">
        <f>G25+H25</f>
        <v>257781</v>
      </c>
      <c r="G25" s="11">
        <f>G26+G27</f>
        <v>77208</v>
      </c>
      <c r="H25" s="11">
        <f>H26+H27</f>
        <v>180573</v>
      </c>
      <c r="I25" s="11">
        <f>I26+I27</f>
        <v>113312</v>
      </c>
      <c r="J25" s="11">
        <f>J26+J27</f>
        <v>0</v>
      </c>
      <c r="K25" s="11">
        <f>F25-I25-J25</f>
        <v>144469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15000</v>
      </c>
      <c r="F26" s="11">
        <f>G26+H26</f>
        <v>64649</v>
      </c>
      <c r="G26" s="11">
        <v>42831</v>
      </c>
      <c r="H26" s="11">
        <v>21818</v>
      </c>
      <c r="I26" s="11">
        <v>17991</v>
      </c>
      <c r="J26" s="11">
        <v>0</v>
      </c>
      <c r="K26" s="11">
        <f>F26-I26-J26</f>
        <v>46658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140000</v>
      </c>
      <c r="E27" s="11">
        <v>140000</v>
      </c>
      <c r="F27" s="11">
        <f>G27+H27</f>
        <v>193132</v>
      </c>
      <c r="G27" s="11">
        <v>34377</v>
      </c>
      <c r="H27" s="11">
        <v>158755</v>
      </c>
      <c r="I27" s="11">
        <v>95321</v>
      </c>
      <c r="J27" s="11">
        <v>0</v>
      </c>
      <c r="K27" s="11">
        <f>F27-I27-J27</f>
        <v>97811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396000</v>
      </c>
      <c r="E28" s="11">
        <f>E29+E30+E31</f>
        <v>312000</v>
      </c>
      <c r="F28" s="11">
        <f>G28+H28</f>
        <v>1145955</v>
      </c>
      <c r="G28" s="11">
        <f>G29+G30+G31</f>
        <v>814389</v>
      </c>
      <c r="H28" s="11">
        <f>H29+H30+H31</f>
        <v>331566</v>
      </c>
      <c r="I28" s="11">
        <f>I29+I30+I31</f>
        <v>245756</v>
      </c>
      <c r="J28" s="11">
        <f>J29+J30+J31</f>
        <v>0</v>
      </c>
      <c r="K28" s="11">
        <f>F28-I28-J28</f>
        <v>900199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90000</v>
      </c>
      <c r="E29" s="11">
        <v>70000</v>
      </c>
      <c r="F29" s="11">
        <f>G29+H29</f>
        <v>195014</v>
      </c>
      <c r="G29" s="11">
        <v>137735</v>
      </c>
      <c r="H29" s="11">
        <v>57279</v>
      </c>
      <c r="I29" s="11">
        <v>52527</v>
      </c>
      <c r="J29" s="11">
        <v>0</v>
      </c>
      <c r="K29" s="11">
        <f>F29-I29-J29</f>
        <v>142487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16000</v>
      </c>
      <c r="E30" s="11">
        <v>12000</v>
      </c>
      <c r="F30" s="11">
        <f>G30+H30</f>
        <v>18003</v>
      </c>
      <c r="G30" s="11">
        <v>2473</v>
      </c>
      <c r="H30" s="11">
        <v>15530</v>
      </c>
      <c r="I30" s="11">
        <v>15788</v>
      </c>
      <c r="J30" s="11">
        <v>0</v>
      </c>
      <c r="K30" s="11">
        <f>F30-I30-J30</f>
        <v>2215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290000</v>
      </c>
      <c r="E31" s="11">
        <v>230000</v>
      </c>
      <c r="F31" s="11">
        <f>G31+H31</f>
        <v>932938</v>
      </c>
      <c r="G31" s="11">
        <v>674181</v>
      </c>
      <c r="H31" s="11">
        <v>258757</v>
      </c>
      <c r="I31" s="11">
        <v>177441</v>
      </c>
      <c r="J31" s="11">
        <v>0</v>
      </c>
      <c r="K31" s="11">
        <f>F31-I31-J31</f>
        <v>755497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3088</v>
      </c>
      <c r="G32" s="11">
        <v>0</v>
      </c>
      <c r="H32" s="11">
        <v>3088</v>
      </c>
      <c r="I32" s="11">
        <v>3088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2074000</v>
      </c>
      <c r="E33" s="11">
        <f>E34+E38</f>
        <v>1648000</v>
      </c>
      <c r="F33" s="11">
        <f>G33+H33</f>
        <v>1653796</v>
      </c>
      <c r="G33" s="11">
        <f>G34+G38</f>
        <v>77005</v>
      </c>
      <c r="H33" s="11">
        <f>H34+H38</f>
        <v>1576791</v>
      </c>
      <c r="I33" s="11">
        <f>I34+I38</f>
        <v>1548869</v>
      </c>
      <c r="J33" s="11">
        <f>J34+J38</f>
        <v>0</v>
      </c>
      <c r="K33" s="11">
        <f>F33-I33-J33</f>
        <v>104927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1994000</v>
      </c>
      <c r="E34" s="11">
        <f>+E35+E36+E37</f>
        <v>1583000</v>
      </c>
      <c r="F34" s="11">
        <f>G34+H34</f>
        <v>1501000</v>
      </c>
      <c r="G34" s="11">
        <f>+G35+G36+G37</f>
        <v>0</v>
      </c>
      <c r="H34" s="11">
        <f>+H35+H36+H37</f>
        <v>1501000</v>
      </c>
      <c r="I34" s="11">
        <f>+I35+I36+I37</f>
        <v>1501000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1050000</v>
      </c>
      <c r="E35" s="11">
        <v>834000</v>
      </c>
      <c r="F35" s="11">
        <f>G35+H35</f>
        <v>795000</v>
      </c>
      <c r="G35" s="11">
        <v>0</v>
      </c>
      <c r="H35" s="11">
        <v>795000</v>
      </c>
      <c r="I35" s="11">
        <v>795000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43000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894000</v>
      </c>
      <c r="E37" s="11">
        <v>706000</v>
      </c>
      <c r="F37" s="11">
        <f>G37+H37</f>
        <v>706000</v>
      </c>
      <c r="G37" s="11">
        <v>0</v>
      </c>
      <c r="H37" s="11">
        <v>706000</v>
      </c>
      <c r="I37" s="11">
        <v>706000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80000</v>
      </c>
      <c r="E38" s="11">
        <f>E39</f>
        <v>65000</v>
      </c>
      <c r="F38" s="11">
        <f>G38+H38</f>
        <v>152796</v>
      </c>
      <c r="G38" s="11">
        <f>G39</f>
        <v>77005</v>
      </c>
      <c r="H38" s="11">
        <f>H39</f>
        <v>75791</v>
      </c>
      <c r="I38" s="11">
        <f>I39</f>
        <v>47869</v>
      </c>
      <c r="J38" s="11">
        <f>J39</f>
        <v>0</v>
      </c>
      <c r="K38" s="11">
        <f>F38-I38-J38</f>
        <v>104927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80000</v>
      </c>
      <c r="E39" s="11">
        <f>E40+E41</f>
        <v>65000</v>
      </c>
      <c r="F39" s="11">
        <f>G39+H39</f>
        <v>152796</v>
      </c>
      <c r="G39" s="11">
        <f>G40+G41</f>
        <v>77005</v>
      </c>
      <c r="H39" s="11">
        <f>H40+H41</f>
        <v>75791</v>
      </c>
      <c r="I39" s="11">
        <f>I40+I41</f>
        <v>47869</v>
      </c>
      <c r="J39" s="11">
        <f>J40+J41</f>
        <v>0</v>
      </c>
      <c r="K39" s="11">
        <f>F39-I39-J39</f>
        <v>104927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50000</v>
      </c>
      <c r="E40" s="11">
        <v>40000</v>
      </c>
      <c r="F40" s="11">
        <f>G40+H40</f>
        <v>119571</v>
      </c>
      <c r="G40" s="11">
        <v>74244</v>
      </c>
      <c r="H40" s="11">
        <v>45327</v>
      </c>
      <c r="I40" s="11">
        <v>24606</v>
      </c>
      <c r="J40" s="11">
        <v>0</v>
      </c>
      <c r="K40" s="11">
        <f>F40-I40-J40</f>
        <v>94965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30000</v>
      </c>
      <c r="E41" s="11">
        <v>25000</v>
      </c>
      <c r="F41" s="11">
        <f>G41+H41</f>
        <v>33225</v>
      </c>
      <c r="G41" s="11">
        <v>2761</v>
      </c>
      <c r="H41" s="11">
        <v>30464</v>
      </c>
      <c r="I41" s="11">
        <v>23263</v>
      </c>
      <c r="J41" s="11">
        <v>0</v>
      </c>
      <c r="K41" s="11">
        <f>F41-I41-J41</f>
        <v>9962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12000</v>
      </c>
      <c r="E42" s="11">
        <f>E43</f>
        <v>9000</v>
      </c>
      <c r="F42" s="11">
        <f>G42+H42</f>
        <v>18923</v>
      </c>
      <c r="G42" s="11">
        <f>G43</f>
        <v>3596</v>
      </c>
      <c r="H42" s="11">
        <f>H43</f>
        <v>15327</v>
      </c>
      <c r="I42" s="11">
        <f>I43</f>
        <v>17517</v>
      </c>
      <c r="J42" s="11">
        <f>J43</f>
        <v>0</v>
      </c>
      <c r="K42" s="11">
        <f>F42-I42-J42</f>
        <v>1406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12000</v>
      </c>
      <c r="E43" s="11">
        <f>E44</f>
        <v>9000</v>
      </c>
      <c r="F43" s="11">
        <f>G43+H43</f>
        <v>18923</v>
      </c>
      <c r="G43" s="11">
        <f>G44</f>
        <v>3596</v>
      </c>
      <c r="H43" s="11">
        <f>H44</f>
        <v>15327</v>
      </c>
      <c r="I43" s="11">
        <f>I44</f>
        <v>17517</v>
      </c>
      <c r="J43" s="11">
        <f>J44</f>
        <v>0</v>
      </c>
      <c r="K43" s="11">
        <f>F43-I43-J43</f>
        <v>1406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12000</v>
      </c>
      <c r="E44" s="11">
        <v>9000</v>
      </c>
      <c r="F44" s="11">
        <f>G44+H44</f>
        <v>18923</v>
      </c>
      <c r="G44" s="11">
        <v>3596</v>
      </c>
      <c r="H44" s="11">
        <v>15327</v>
      </c>
      <c r="I44" s="11">
        <v>17517</v>
      </c>
      <c r="J44" s="11">
        <v>0</v>
      </c>
      <c r="K44" s="11">
        <f>F44-I44-J44</f>
        <v>1406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112000</v>
      </c>
      <c r="E45" s="11">
        <f>E46+E50</f>
        <v>95000</v>
      </c>
      <c r="F45" s="11">
        <f>G45+H45</f>
        <v>659337</v>
      </c>
      <c r="G45" s="11">
        <f>G46+G50</f>
        <v>565354</v>
      </c>
      <c r="H45" s="11">
        <f>H46+H50</f>
        <v>93983</v>
      </c>
      <c r="I45" s="11">
        <f>I46+I50</f>
        <v>47543</v>
      </c>
      <c r="J45" s="11">
        <f>J46+J50</f>
        <v>0</v>
      </c>
      <c r="K45" s="11">
        <f>F45-I45-J45</f>
        <v>611794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32000</v>
      </c>
      <c r="E46" s="11">
        <f>E47</f>
        <v>25000</v>
      </c>
      <c r="F46" s="11">
        <f>G46+H46</f>
        <v>33846</v>
      </c>
      <c r="G46" s="11">
        <f>G47</f>
        <v>9600</v>
      </c>
      <c r="H46" s="11">
        <f>H47</f>
        <v>24246</v>
      </c>
      <c r="I46" s="11">
        <f>I47</f>
        <v>13018</v>
      </c>
      <c r="J46" s="11">
        <f>J47</f>
        <v>0</v>
      </c>
      <c r="K46" s="11">
        <f>F46-I46-J46</f>
        <v>20828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32000</v>
      </c>
      <c r="E47" s="11">
        <f>+E48</f>
        <v>25000</v>
      </c>
      <c r="F47" s="11">
        <f>G47+H47</f>
        <v>33846</v>
      </c>
      <c r="G47" s="11">
        <f>+G48</f>
        <v>9600</v>
      </c>
      <c r="H47" s="11">
        <f>+H48</f>
        <v>24246</v>
      </c>
      <c r="I47" s="11">
        <f>+I48</f>
        <v>13018</v>
      </c>
      <c r="J47" s="11">
        <f>+J48</f>
        <v>0</v>
      </c>
      <c r="K47" s="11">
        <f>F47-I47-J47</f>
        <v>20828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32000</v>
      </c>
      <c r="E48" s="11">
        <f>E49</f>
        <v>25000</v>
      </c>
      <c r="F48" s="11">
        <f>G48+H48</f>
        <v>33846</v>
      </c>
      <c r="G48" s="11">
        <f>G49</f>
        <v>9600</v>
      </c>
      <c r="H48" s="11">
        <f>H49</f>
        <v>24246</v>
      </c>
      <c r="I48" s="11">
        <f>I49</f>
        <v>13018</v>
      </c>
      <c r="J48" s="11">
        <f>J49</f>
        <v>0</v>
      </c>
      <c r="K48" s="11">
        <f>F48-I48-J48</f>
        <v>20828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32000</v>
      </c>
      <c r="E49" s="11">
        <v>25000</v>
      </c>
      <c r="F49" s="11">
        <f>G49+H49</f>
        <v>33846</v>
      </c>
      <c r="G49" s="11">
        <v>9600</v>
      </c>
      <c r="H49" s="11">
        <v>24246</v>
      </c>
      <c r="I49" s="11">
        <v>13018</v>
      </c>
      <c r="J49" s="11">
        <v>0</v>
      </c>
      <c r="K49" s="11">
        <f>F49-I49-J49</f>
        <v>20828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+D51+D53</f>
        <v>80000</v>
      </c>
      <c r="E50" s="11">
        <f>+E51+E53</f>
        <v>70000</v>
      </c>
      <c r="F50" s="11">
        <f>G50+H50</f>
        <v>625491</v>
      </c>
      <c r="G50" s="11">
        <f>+G51+G53</f>
        <v>555754</v>
      </c>
      <c r="H50" s="11">
        <f>+H51+H53</f>
        <v>69737</v>
      </c>
      <c r="I50" s="11">
        <f>+I51+I53</f>
        <v>34525</v>
      </c>
      <c r="J50" s="11">
        <f>+J51+J53</f>
        <v>0</v>
      </c>
      <c r="K50" s="11">
        <f>F50-I50-J50</f>
        <v>590966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10000</v>
      </c>
      <c r="E51" s="11">
        <f>E52</f>
        <v>9000</v>
      </c>
      <c r="F51" s="11">
        <f>G51+H51</f>
        <v>6479</v>
      </c>
      <c r="G51" s="11">
        <f>G52</f>
        <v>0</v>
      </c>
      <c r="H51" s="11">
        <f>H52</f>
        <v>6479</v>
      </c>
      <c r="I51" s="11">
        <f>I52</f>
        <v>6479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10000</v>
      </c>
      <c r="E52" s="11">
        <v>9000</v>
      </c>
      <c r="F52" s="11">
        <f>G52+H52</f>
        <v>6479</v>
      </c>
      <c r="G52" s="11">
        <v>0</v>
      </c>
      <c r="H52" s="11">
        <v>6479</v>
      </c>
      <c r="I52" s="11">
        <v>6479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70000</v>
      </c>
      <c r="E53" s="11">
        <f>E54</f>
        <v>61000</v>
      </c>
      <c r="F53" s="11">
        <f>G53+H53</f>
        <v>619012</v>
      </c>
      <c r="G53" s="11">
        <f>G54</f>
        <v>555754</v>
      </c>
      <c r="H53" s="11">
        <f>H54</f>
        <v>63258</v>
      </c>
      <c r="I53" s="11">
        <f>I54</f>
        <v>28046</v>
      </c>
      <c r="J53" s="11">
        <f>J54</f>
        <v>0</v>
      </c>
      <c r="K53" s="11">
        <f>F53-I53-J53</f>
        <v>590966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70000</v>
      </c>
      <c r="E54" s="11">
        <f>E55</f>
        <v>61000</v>
      </c>
      <c r="F54" s="11">
        <f>G54+H54</f>
        <v>619012</v>
      </c>
      <c r="G54" s="11">
        <f>G55</f>
        <v>555754</v>
      </c>
      <c r="H54" s="11">
        <f>H55</f>
        <v>63258</v>
      </c>
      <c r="I54" s="11">
        <f>I55</f>
        <v>28046</v>
      </c>
      <c r="J54" s="11">
        <f>J55</f>
        <v>0</v>
      </c>
      <c r="K54" s="11">
        <f>F54-I54-J54</f>
        <v>590966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70000</v>
      </c>
      <c r="E55" s="11">
        <v>61000</v>
      </c>
      <c r="F55" s="11">
        <f>G55+H55</f>
        <v>619012</v>
      </c>
      <c r="G55" s="11">
        <v>555754</v>
      </c>
      <c r="H55" s="11">
        <v>63258</v>
      </c>
      <c r="I55" s="11">
        <v>28046</v>
      </c>
      <c r="J55" s="11">
        <v>0</v>
      </c>
      <c r="K55" s="11">
        <f>F55-I55-J55</f>
        <v>590966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-515000</v>
      </c>
      <c r="E56" s="11">
        <v>-515000</v>
      </c>
      <c r="F56" s="11">
        <f>G56+H56</f>
        <v>-440000</v>
      </c>
      <c r="G56" s="11">
        <v>0</v>
      </c>
      <c r="H56" s="11">
        <v>-440000</v>
      </c>
      <c r="I56" s="11">
        <v>-440000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515000</v>
      </c>
      <c r="E57" s="11">
        <v>515000</v>
      </c>
      <c r="F57" s="11">
        <f>G57+H57</f>
        <v>440000</v>
      </c>
      <c r="G57" s="11">
        <v>0</v>
      </c>
      <c r="H57" s="11">
        <v>440000</v>
      </c>
      <c r="I57" s="11">
        <v>440000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58450</v>
      </c>
      <c r="E58" s="11">
        <f>E59</f>
        <v>47250</v>
      </c>
      <c r="F58" s="11">
        <f>G58+H58</f>
        <v>45462</v>
      </c>
      <c r="G58" s="11">
        <f>G59</f>
        <v>0</v>
      </c>
      <c r="H58" s="11">
        <f>H59</f>
        <v>45462</v>
      </c>
      <c r="I58" s="11">
        <f>I59</f>
        <v>45462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D60+D63</f>
        <v>58450</v>
      </c>
      <c r="E59" s="11">
        <f>E60+E63</f>
        <v>47250</v>
      </c>
      <c r="F59" s="11">
        <f>G59+H59</f>
        <v>45462</v>
      </c>
      <c r="G59" s="11">
        <f>G60+G63</f>
        <v>0</v>
      </c>
      <c r="H59" s="11">
        <f>H60+H63</f>
        <v>45462</v>
      </c>
      <c r="I59" s="11">
        <f>I60+I63</f>
        <v>45462</v>
      </c>
      <c r="J59" s="11">
        <f>J60+J63</f>
        <v>0</v>
      </c>
      <c r="K59" s="11">
        <f>F59-I59-J59</f>
        <v>0</v>
      </c>
    </row>
    <row r="60" spans="1:11" s="6" customFormat="1" ht="75" x14ac:dyDescent="0.25">
      <c r="A60" s="10" t="s">
        <v>166</v>
      </c>
      <c r="B60" s="10" t="s">
        <v>167</v>
      </c>
      <c r="C60" s="10" t="s">
        <v>168</v>
      </c>
      <c r="D60" s="11">
        <f>+D61+D62</f>
        <v>45310</v>
      </c>
      <c r="E60" s="11">
        <f>+E61+E62</f>
        <v>34110</v>
      </c>
      <c r="F60" s="11">
        <f>G60+H60</f>
        <v>32322</v>
      </c>
      <c r="G60" s="11">
        <f>+G61+G62</f>
        <v>0</v>
      </c>
      <c r="H60" s="11">
        <f>+H61+H62</f>
        <v>32322</v>
      </c>
      <c r="I60" s="11">
        <f>+I61+I62</f>
        <v>32322</v>
      </c>
      <c r="J60" s="11">
        <f>+J61+J62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2500</v>
      </c>
      <c r="E61" s="11">
        <v>2500</v>
      </c>
      <c r="F61" s="11">
        <f>G61+H61</f>
        <v>2464</v>
      </c>
      <c r="G61" s="11">
        <v>0</v>
      </c>
      <c r="H61" s="11">
        <v>2464</v>
      </c>
      <c r="I61" s="11">
        <v>2464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42810</v>
      </c>
      <c r="E62" s="11">
        <v>31610</v>
      </c>
      <c r="F62" s="11">
        <f>G62+H62</f>
        <v>29858</v>
      </c>
      <c r="G62" s="11">
        <v>0</v>
      </c>
      <c r="H62" s="11">
        <v>29858</v>
      </c>
      <c r="I62" s="11">
        <v>29858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f>+D64</f>
        <v>13140</v>
      </c>
      <c r="E63" s="11">
        <f>+E64</f>
        <v>13140</v>
      </c>
      <c r="F63" s="11">
        <f>G63+H63</f>
        <v>13140</v>
      </c>
      <c r="G63" s="11">
        <f>+G64</f>
        <v>0</v>
      </c>
      <c r="H63" s="11">
        <f>+H64</f>
        <v>13140</v>
      </c>
      <c r="I63" s="11">
        <f>+I64</f>
        <v>13140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13140</v>
      </c>
      <c r="E64" s="11">
        <v>13140</v>
      </c>
      <c r="F64" s="11">
        <f>G64+H64</f>
        <v>13140</v>
      </c>
      <c r="G64" s="11">
        <v>0</v>
      </c>
      <c r="H64" s="11">
        <v>13140</v>
      </c>
      <c r="I64" s="11">
        <v>13140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181</v>
      </c>
      <c r="B66" s="13"/>
      <c r="C66" s="13"/>
      <c r="D66" s="13"/>
      <c r="E66" s="13" t="s">
        <v>183</v>
      </c>
      <c r="F66" s="13"/>
      <c r="G66" s="13"/>
      <c r="H66" s="13"/>
      <c r="I66" s="13" t="s">
        <v>184</v>
      </c>
      <c r="J66" s="13"/>
      <c r="K66" s="13"/>
      <c r="L66" s="13"/>
    </row>
    <row r="67" spans="1:12" x14ac:dyDescent="0.25">
      <c r="A67" s="3" t="s">
        <v>182</v>
      </c>
      <c r="B67" s="3"/>
      <c r="C67" s="3"/>
      <c r="D67" s="3"/>
      <c r="E67" s="3" t="s">
        <v>183</v>
      </c>
      <c r="F67" s="3"/>
      <c r="G67" s="3"/>
      <c r="H67" s="3"/>
      <c r="I67" s="3" t="s">
        <v>185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5">
    <mergeCell ref="K8:K10"/>
    <mergeCell ref="A66:D66"/>
    <mergeCell ref="A67:D67"/>
    <mergeCell ref="E66:H66"/>
    <mergeCell ref="E67:H67"/>
    <mergeCell ref="I66:L66"/>
    <mergeCell ref="I67:L67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2018-11-14T12:37:51Z</dcterms:created>
  <dcterms:modified xsi:type="dcterms:W3CDTF">2018-11-14T12:37:53Z</dcterms:modified>
</cp:coreProperties>
</file>