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os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D23" i="1"/>
  <c r="D22" i="1" s="1"/>
  <c r="E23" i="1"/>
  <c r="E22" i="1" s="1"/>
  <c r="E21" i="1" s="1"/>
  <c r="F23" i="1"/>
  <c r="F22" i="1" s="1"/>
  <c r="G23" i="1"/>
  <c r="G22" i="1" s="1"/>
  <c r="H23" i="1"/>
  <c r="J23" i="1" s="1"/>
  <c r="I23" i="1"/>
  <c r="I22" i="1" s="1"/>
  <c r="K23" i="1"/>
  <c r="K22" i="1" s="1"/>
  <c r="J24" i="1"/>
  <c r="D25" i="1"/>
  <c r="E25" i="1"/>
  <c r="F25" i="1"/>
  <c r="G25" i="1"/>
  <c r="H25" i="1"/>
  <c r="J25" i="1" s="1"/>
  <c r="I25" i="1"/>
  <c r="K25" i="1"/>
  <c r="J26" i="1"/>
  <c r="J27" i="1"/>
  <c r="D29" i="1"/>
  <c r="D28" i="1" s="1"/>
  <c r="E29" i="1"/>
  <c r="E28" i="1" s="1"/>
  <c r="F29" i="1"/>
  <c r="F28" i="1" s="1"/>
  <c r="G29" i="1"/>
  <c r="G28" i="1" s="1"/>
  <c r="H29" i="1"/>
  <c r="H28" i="1" s="1"/>
  <c r="I29" i="1"/>
  <c r="I28" i="1" s="1"/>
  <c r="J29" i="1"/>
  <c r="K29" i="1"/>
  <c r="K28" i="1" s="1"/>
  <c r="J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J32" i="1" s="1"/>
  <c r="I33" i="1"/>
  <c r="I32" i="1" s="1"/>
  <c r="K33" i="1"/>
  <c r="K32" i="1" s="1"/>
  <c r="J34" i="1"/>
  <c r="J35" i="1"/>
  <c r="J36" i="1"/>
  <c r="D37" i="1"/>
  <c r="E37" i="1"/>
  <c r="F37" i="1"/>
  <c r="G37" i="1"/>
  <c r="H37" i="1"/>
  <c r="J37" i="1" s="1"/>
  <c r="I37" i="1"/>
  <c r="K37" i="1"/>
  <c r="J38" i="1"/>
  <c r="J39" i="1"/>
  <c r="J40" i="1"/>
  <c r="D42" i="1"/>
  <c r="D41" i="1" s="1"/>
  <c r="E42" i="1"/>
  <c r="E41" i="1" s="1"/>
  <c r="F42" i="1"/>
  <c r="F41" i="1" s="1"/>
  <c r="G42" i="1"/>
  <c r="G41" i="1" s="1"/>
  <c r="H42" i="1"/>
  <c r="H41" i="1" s="1"/>
  <c r="J41" i="1" s="1"/>
  <c r="I42" i="1"/>
  <c r="I41" i="1" s="1"/>
  <c r="J42" i="1"/>
  <c r="K42" i="1"/>
  <c r="K41" i="1" s="1"/>
  <c r="J43" i="1"/>
  <c r="D44" i="1"/>
  <c r="E44" i="1"/>
  <c r="F44" i="1"/>
  <c r="G44" i="1"/>
  <c r="H44" i="1"/>
  <c r="I44" i="1"/>
  <c r="J44" i="1"/>
  <c r="K44" i="1"/>
  <c r="J45" i="1"/>
  <c r="K47" i="1"/>
  <c r="K46" i="1" s="1"/>
  <c r="D48" i="1"/>
  <c r="D47" i="1" s="1"/>
  <c r="E48" i="1"/>
  <c r="E47" i="1" s="1"/>
  <c r="F48" i="1"/>
  <c r="F47" i="1" s="1"/>
  <c r="G48" i="1"/>
  <c r="G47" i="1" s="1"/>
  <c r="H48" i="1"/>
  <c r="H47" i="1" s="1"/>
  <c r="I48" i="1"/>
  <c r="I47" i="1" s="1"/>
  <c r="I46" i="1" s="1"/>
  <c r="K48" i="1"/>
  <c r="J49" i="1"/>
  <c r="J50" i="1"/>
  <c r="J51" i="1"/>
  <c r="D53" i="1"/>
  <c r="D52" i="1" s="1"/>
  <c r="E53" i="1"/>
  <c r="E52" i="1" s="1"/>
  <c r="F53" i="1"/>
  <c r="F52" i="1" s="1"/>
  <c r="G53" i="1"/>
  <c r="G52" i="1" s="1"/>
  <c r="H53" i="1"/>
  <c r="J53" i="1" s="1"/>
  <c r="I53" i="1"/>
  <c r="I52" i="1" s="1"/>
  <c r="K53" i="1"/>
  <c r="K52" i="1" s="1"/>
  <c r="J54" i="1"/>
  <c r="J55" i="1"/>
  <c r="D58" i="1"/>
  <c r="D57" i="1" s="1"/>
  <c r="D56" i="1" s="1"/>
  <c r="E58" i="1"/>
  <c r="E57" i="1" s="1"/>
  <c r="E56" i="1" s="1"/>
  <c r="F58" i="1"/>
  <c r="F57" i="1" s="1"/>
  <c r="F56" i="1" s="1"/>
  <c r="G58" i="1"/>
  <c r="G57" i="1" s="1"/>
  <c r="G56" i="1" s="1"/>
  <c r="H58" i="1"/>
  <c r="H57" i="1" s="1"/>
  <c r="I58" i="1"/>
  <c r="I57" i="1" s="1"/>
  <c r="I56" i="1" s="1"/>
  <c r="K58" i="1"/>
  <c r="K57" i="1" s="1"/>
  <c r="K56" i="1" s="1"/>
  <c r="J59" i="1"/>
  <c r="J60" i="1"/>
  <c r="J61" i="1"/>
  <c r="J62" i="1"/>
  <c r="J63" i="1"/>
  <c r="J64" i="1"/>
  <c r="J65" i="1"/>
  <c r="J66" i="1"/>
  <c r="G46" i="1" l="1"/>
  <c r="I21" i="1"/>
  <c r="K11" i="1"/>
  <c r="F46" i="1"/>
  <c r="J18" i="1"/>
  <c r="I11" i="1"/>
  <c r="E46" i="1"/>
  <c r="G21" i="1"/>
  <c r="G11" i="1" s="1"/>
  <c r="H12" i="1"/>
  <c r="J13" i="1"/>
  <c r="J47" i="1"/>
  <c r="D46" i="1"/>
  <c r="F21" i="1"/>
  <c r="F11" i="1" s="1"/>
  <c r="J28" i="1"/>
  <c r="K21" i="1"/>
  <c r="H56" i="1"/>
  <c r="J56" i="1" s="1"/>
  <c r="J57" i="1"/>
  <c r="D21" i="1"/>
  <c r="E11" i="1"/>
  <c r="D11" i="1"/>
  <c r="H22" i="1"/>
  <c r="I18" i="1"/>
  <c r="J48" i="1"/>
  <c r="J33" i="1"/>
  <c r="J14" i="1"/>
  <c r="J58" i="1"/>
  <c r="H52" i="1"/>
  <c r="J52" i="1" s="1"/>
  <c r="J22" i="1" l="1"/>
  <c r="H21" i="1"/>
  <c r="J21" i="1" s="1"/>
  <c r="H46" i="1"/>
  <c r="J46" i="1" s="1"/>
  <c r="H11" i="1"/>
  <c r="J11" i="1" s="1"/>
  <c r="J12" i="1"/>
</calcChain>
</file>

<file path=xl/sharedStrings.xml><?xml version="1.0" encoding="utf-8"?>
<sst xmlns="http://schemas.openxmlformats.org/spreadsheetml/2006/main" count="194" uniqueCount="193">
  <si>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</si>
  <si>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</si>
  <si>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</si>
  <si>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</si>
  <si>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</si>
  <si>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</si>
  <si>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</si>
  <si>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</si>
  <si>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</si>
  <si>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</si>
  <si>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</si>
  <si>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</si>
  <si>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</si>
  <si>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</si>
  <si>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</si>
  <si>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</si>
  <si>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</si>
  <si>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</si>
  <si>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</si>
  <si>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</si>
  <si>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</si>
  <si>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</si>
  <si>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</si>
  <si>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</si>
  <si>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</si>
  <si>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</si>
  <si>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</si>
  <si>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</si>
  <si>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</si>
  <si>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</si>
  <si>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</si>
  <si>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</si>
  <si>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</si>
  <si>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</si>
  <si>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</si>
  <si>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</si>
  <si>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</si>
  <si>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</si>
  <si>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</si>
  <si>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</si>
  <si>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</si>
  <si>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</si>
  <si>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</si>
  <si>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</si>
  <si>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</si>
  <si>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</si>
  <si>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</si>
  <si>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</si>
  <si>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</si>
  <si>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</si>
  <si>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</si>
  <si>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</si>
  <si>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</si>
  <si>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</si>
  <si>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</si>
  <si>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</si>
  <si>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</si>
  <si>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</si>
  <si>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</si>
  <si>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</si>
  <si>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</si>
  <si>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</si>
  <si>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</si>
  <si>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</si>
  <si>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</si>
  <si>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</si>
  <si>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</si>
  <si>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</si>
  <si>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</si>
  <si>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</si>
  <si>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</si>
  <si>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</si>
  <si>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</si>
  <si>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</si>
  <si>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</si>
  <si>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</si>
  <si>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</si>
  <si>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49</t>
  </si>
  <si>
    <t>Unitati medico-sociale</t>
  </si>
  <si>
    <t>66.02.06.03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</si>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</sst>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D12+D18+D21+D46+D56</f>
        <v>4469637</v>
      </c>
      <c r="E11" s="11">
        <f>E12+E18+E21+E46+E56</f>
        <v>4502637</v>
      </c>
      <c r="F11" s="11">
        <f>F12+F18+F21+F46+F56</f>
        <v>3894437</v>
      </c>
      <c r="G11" s="11">
        <f>G12+G18+G21+G46+G56</f>
        <v>3864437</v>
      </c>
      <c r="H11" s="11">
        <f>H12+H18+H21+H46+H56</f>
        <v>3864437</v>
      </c>
      <c r="I11" s="11">
        <f>I12+I18+I21+I46+I56</f>
        <v>2281376</v>
      </c>
      <c r="J11" s="11">
        <f>H11-I11</f>
        <v>1583061</v>
      </c>
      <c r="K11" s="11">
        <f>K12+K18+K21+K46+K56</f>
        <v>2028454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1270140</v>
      </c>
      <c r="E12" s="11">
        <f>E13+E16</f>
        <v>1303140</v>
      </c>
      <c r="F12" s="11">
        <f>F13+F16</f>
        <v>1021140</v>
      </c>
      <c r="G12" s="11">
        <f>G13+G16</f>
        <v>991140</v>
      </c>
      <c r="H12" s="11">
        <f>H13+H16</f>
        <v>991140</v>
      </c>
      <c r="I12" s="11">
        <f>I13+I16</f>
        <v>874835</v>
      </c>
      <c r="J12" s="11">
        <f>H12-I12</f>
        <v>116305</v>
      </c>
      <c r="K12" s="11">
        <f>K13+K16</f>
        <v>841396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1270140</v>
      </c>
      <c r="E13" s="11">
        <f>E14</f>
        <v>1270140</v>
      </c>
      <c r="F13" s="11">
        <f>F14</f>
        <v>991140</v>
      </c>
      <c r="G13" s="11">
        <f>G14</f>
        <v>991140</v>
      </c>
      <c r="H13" s="11">
        <f>H14</f>
        <v>991140</v>
      </c>
      <c r="I13" s="11">
        <f>I14</f>
        <v>874835</v>
      </c>
      <c r="J13" s="11">
        <f>H13-I13</f>
        <v>116305</v>
      </c>
      <c r="K13" s="11">
        <f>K14</f>
        <v>841396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1270140</v>
      </c>
      <c r="E14" s="11">
        <f>E15</f>
        <v>1270140</v>
      </c>
      <c r="F14" s="11">
        <f>F15</f>
        <v>991140</v>
      </c>
      <c r="G14" s="11">
        <f>G15</f>
        <v>991140</v>
      </c>
      <c r="H14" s="11">
        <f>H15</f>
        <v>991140</v>
      </c>
      <c r="I14" s="11">
        <f>I15</f>
        <v>874835</v>
      </c>
      <c r="J14" s="11">
        <f>H14-I14</f>
        <v>116305</v>
      </c>
      <c r="K14" s="11">
        <f>K15</f>
        <v>841396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1270140</v>
      </c>
      <c r="E15" s="11">
        <v>1270140</v>
      </c>
      <c r="F15" s="11">
        <v>991140</v>
      </c>
      <c r="G15" s="11">
        <v>991140</v>
      </c>
      <c r="H15" s="11">
        <v>991140</v>
      </c>
      <c r="I15" s="11">
        <v>874835</v>
      </c>
      <c r="J15" s="11">
        <f>H15-I15</f>
        <v>116305</v>
      </c>
      <c r="K15" s="11">
        <v>841396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33000</v>
      </c>
      <c r="F16" s="11">
        <f>F17</f>
        <v>30000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33000</v>
      </c>
      <c r="F17" s="11">
        <v>30000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74100</v>
      </c>
      <c r="E18" s="11">
        <f>+E19</f>
        <v>74100</v>
      </c>
      <c r="F18" s="11">
        <f>+F19</f>
        <v>62400</v>
      </c>
      <c r="G18" s="11">
        <f>+G19</f>
        <v>62400</v>
      </c>
      <c r="H18" s="11">
        <f>+H19</f>
        <v>62400</v>
      </c>
      <c r="I18" s="11">
        <f>+I19</f>
        <v>47680</v>
      </c>
      <c r="J18" s="11">
        <f>H18-I18</f>
        <v>14720</v>
      </c>
      <c r="K18" s="11">
        <f>+K19</f>
        <v>38801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74100</v>
      </c>
      <c r="E19" s="11">
        <f>+E20</f>
        <v>74100</v>
      </c>
      <c r="F19" s="11">
        <f>+F20</f>
        <v>62400</v>
      </c>
      <c r="G19" s="11">
        <f>+G20</f>
        <v>62400</v>
      </c>
      <c r="H19" s="11">
        <f>+H20</f>
        <v>62400</v>
      </c>
      <c r="I19" s="11">
        <f>+I20</f>
        <v>47680</v>
      </c>
      <c r="J19" s="11">
        <f>H19-I19</f>
        <v>14720</v>
      </c>
      <c r="K19" s="11">
        <f>+K20</f>
        <v>38801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74100</v>
      </c>
      <c r="E20" s="11">
        <v>74100</v>
      </c>
      <c r="F20" s="11">
        <v>62400</v>
      </c>
      <c r="G20" s="11">
        <v>62400</v>
      </c>
      <c r="H20" s="11">
        <v>62400</v>
      </c>
      <c r="I20" s="11">
        <v>47680</v>
      </c>
      <c r="J20" s="11">
        <f>H20-I20</f>
        <v>14720</v>
      </c>
      <c r="K20" s="11">
        <v>38801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D22+D28+D32+D41</f>
        <v>1619610</v>
      </c>
      <c r="E21" s="11">
        <f>E22+E28+E32+E41</f>
        <v>1619610</v>
      </c>
      <c r="F21" s="11">
        <f>F22+F28+F32+F41</f>
        <v>1398210</v>
      </c>
      <c r="G21" s="11">
        <f>G22+G28+G32+G41</f>
        <v>1398210</v>
      </c>
      <c r="H21" s="11">
        <f>H22+H28+H32+H41</f>
        <v>1398210</v>
      </c>
      <c r="I21" s="11">
        <f>I22+I28+I32+I41</f>
        <v>1115893</v>
      </c>
      <c r="J21" s="11">
        <f>H21-I21</f>
        <v>282317</v>
      </c>
      <c r="K21" s="11">
        <f>K22+K28+K32+K41</f>
        <v>1037271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D23+D25+D27</f>
        <v>285000</v>
      </c>
      <c r="E22" s="11">
        <f>E23+E25+E27</f>
        <v>285000</v>
      </c>
      <c r="F22" s="11">
        <f>F23+F25+F27</f>
        <v>244000</v>
      </c>
      <c r="G22" s="11">
        <f>G23+G25+G27</f>
        <v>244000</v>
      </c>
      <c r="H22" s="11">
        <f>H23+H25+H27</f>
        <v>244000</v>
      </c>
      <c r="I22" s="11">
        <f>I23+I25+I27</f>
        <v>217129</v>
      </c>
      <c r="J22" s="11">
        <f>H22-I22</f>
        <v>26871</v>
      </c>
      <c r="K22" s="11">
        <f>K23+K25+K27</f>
        <v>149150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+D24</f>
        <v>300</v>
      </c>
      <c r="E23" s="11">
        <f>+E24</f>
        <v>300</v>
      </c>
      <c r="F23" s="11">
        <f>+F24</f>
        <v>300</v>
      </c>
      <c r="G23" s="11">
        <f>+G24</f>
        <v>300</v>
      </c>
      <c r="H23" s="11">
        <f>+H24</f>
        <v>300</v>
      </c>
      <c r="I23" s="11">
        <f>+I24</f>
        <v>113</v>
      </c>
      <c r="J23" s="11">
        <f>H23-I23</f>
        <v>187</v>
      </c>
      <c r="K23" s="11">
        <f>+K24</f>
        <v>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300</v>
      </c>
      <c r="E24" s="11">
        <v>300</v>
      </c>
      <c r="F24" s="11">
        <v>300</v>
      </c>
      <c r="G24" s="11">
        <v>300</v>
      </c>
      <c r="H24" s="11">
        <v>300</v>
      </c>
      <c r="I24" s="11">
        <v>113</v>
      </c>
      <c r="J24" s="11">
        <f>H24-I24</f>
        <v>187</v>
      </c>
      <c r="K24" s="11">
        <v>0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</f>
        <v>263700</v>
      </c>
      <c r="E25" s="11">
        <f>E26</f>
        <v>263700</v>
      </c>
      <c r="F25" s="11">
        <f>F26</f>
        <v>233700</v>
      </c>
      <c r="G25" s="11">
        <f>G26</f>
        <v>233700</v>
      </c>
      <c r="H25" s="11">
        <f>H26</f>
        <v>233700</v>
      </c>
      <c r="I25" s="11">
        <f>I26</f>
        <v>207016</v>
      </c>
      <c r="J25" s="11">
        <f>H25-I25</f>
        <v>26684</v>
      </c>
      <c r="K25" s="11">
        <f>K26</f>
        <v>149150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263700</v>
      </c>
      <c r="E26" s="11">
        <v>263700</v>
      </c>
      <c r="F26" s="11">
        <v>233700</v>
      </c>
      <c r="G26" s="11">
        <v>233700</v>
      </c>
      <c r="H26" s="11">
        <v>233700</v>
      </c>
      <c r="I26" s="11">
        <v>207016</v>
      </c>
      <c r="J26" s="11">
        <f>H26-I26</f>
        <v>26684</v>
      </c>
      <c r="K26" s="11">
        <v>149150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21000</v>
      </c>
      <c r="E27" s="11">
        <v>21000</v>
      </c>
      <c r="F27" s="11">
        <v>10000</v>
      </c>
      <c r="G27" s="11">
        <v>10000</v>
      </c>
      <c r="H27" s="11">
        <v>10000</v>
      </c>
      <c r="I27" s="11">
        <v>10000</v>
      </c>
      <c r="J27" s="11">
        <f>H27-I27</f>
        <v>0</v>
      </c>
      <c r="K27" s="11"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f>D29+D31</f>
        <v>87810</v>
      </c>
      <c r="E28" s="11">
        <f>E29+E31</f>
        <v>87810</v>
      </c>
      <c r="F28" s="11">
        <f>F29+F31</f>
        <v>76610</v>
      </c>
      <c r="G28" s="11">
        <f>G29+G31</f>
        <v>76610</v>
      </c>
      <c r="H28" s="11">
        <f>H29+H31</f>
        <v>76610</v>
      </c>
      <c r="I28" s="11">
        <f>I29+I31</f>
        <v>31610</v>
      </c>
      <c r="J28" s="11">
        <f>H28-I28</f>
        <v>45000</v>
      </c>
      <c r="K28" s="11">
        <f>K29+K31</f>
        <v>36384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+D30</f>
        <v>45000</v>
      </c>
      <c r="E29" s="11">
        <f>+E30</f>
        <v>45000</v>
      </c>
      <c r="F29" s="11">
        <f>+F30</f>
        <v>45000</v>
      </c>
      <c r="G29" s="11">
        <f>+G30</f>
        <v>45000</v>
      </c>
      <c r="H29" s="11">
        <f>+H30</f>
        <v>45000</v>
      </c>
      <c r="I29" s="11">
        <f>+I30</f>
        <v>0</v>
      </c>
      <c r="J29" s="11">
        <f>H29-I29</f>
        <v>45000</v>
      </c>
      <c r="K29" s="11">
        <f>+K30</f>
        <v>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45000</v>
      </c>
      <c r="E30" s="11">
        <v>45000</v>
      </c>
      <c r="F30" s="11">
        <v>45000</v>
      </c>
      <c r="G30" s="11">
        <v>45000</v>
      </c>
      <c r="H30" s="11">
        <v>45000</v>
      </c>
      <c r="I30" s="11">
        <v>0</v>
      </c>
      <c r="J30" s="11">
        <f>H30-I30</f>
        <v>45000</v>
      </c>
      <c r="K30" s="11">
        <v>0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42810</v>
      </c>
      <c r="E31" s="11">
        <v>42810</v>
      </c>
      <c r="F31" s="11">
        <v>31610</v>
      </c>
      <c r="G31" s="11">
        <v>31610</v>
      </c>
      <c r="H31" s="11">
        <v>31610</v>
      </c>
      <c r="I31" s="11">
        <v>31610</v>
      </c>
      <c r="J31" s="11">
        <f>H31-I31</f>
        <v>0</v>
      </c>
      <c r="K31" s="11">
        <v>36384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f>D33+D37+D39+D40</f>
        <v>281700</v>
      </c>
      <c r="E32" s="11">
        <f>E33+E37+E39+E40</f>
        <v>281700</v>
      </c>
      <c r="F32" s="11">
        <f>F33+F37+F39+F40</f>
        <v>263500</v>
      </c>
      <c r="G32" s="11">
        <f>G33+G37+G39+G40</f>
        <v>263500</v>
      </c>
      <c r="H32" s="11">
        <f>H33+H37+H39+H40</f>
        <v>263500</v>
      </c>
      <c r="I32" s="11">
        <f>I33+I37+I39+I40</f>
        <v>108851</v>
      </c>
      <c r="J32" s="11">
        <f>H32-I32</f>
        <v>154649</v>
      </c>
      <c r="K32" s="11">
        <f>K33+K37+K39+K40</f>
        <v>91122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D34+D35+D36</f>
        <v>114700</v>
      </c>
      <c r="E33" s="11">
        <f>E34+E35+E36</f>
        <v>114700</v>
      </c>
      <c r="F33" s="11">
        <f>F34+F35+F36</f>
        <v>96500</v>
      </c>
      <c r="G33" s="11">
        <f>G34+G35+G36</f>
        <v>96500</v>
      </c>
      <c r="H33" s="11">
        <f>H34+H35+H36</f>
        <v>96500</v>
      </c>
      <c r="I33" s="11">
        <f>I34+I35+I36</f>
        <v>73635</v>
      </c>
      <c r="J33" s="11">
        <f>H33-I33</f>
        <v>22865</v>
      </c>
      <c r="K33" s="11">
        <f>K34+K35+K36</f>
        <v>58226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42400</v>
      </c>
      <c r="E34" s="11">
        <v>42400</v>
      </c>
      <c r="F34" s="11">
        <v>34200</v>
      </c>
      <c r="G34" s="11">
        <v>34200</v>
      </c>
      <c r="H34" s="11">
        <v>34200</v>
      </c>
      <c r="I34" s="11">
        <v>26791</v>
      </c>
      <c r="J34" s="11">
        <f>H34-I34</f>
        <v>7409</v>
      </c>
      <c r="K34" s="11">
        <v>26226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27300</v>
      </c>
      <c r="E35" s="11">
        <v>27300</v>
      </c>
      <c r="F35" s="11">
        <v>27300</v>
      </c>
      <c r="G35" s="11">
        <v>27300</v>
      </c>
      <c r="H35" s="11">
        <v>27300</v>
      </c>
      <c r="I35" s="11">
        <v>14844</v>
      </c>
      <c r="J35" s="11">
        <f>H35-I35</f>
        <v>12456</v>
      </c>
      <c r="K35" s="11"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45000</v>
      </c>
      <c r="E36" s="11">
        <v>45000</v>
      </c>
      <c r="F36" s="11">
        <v>35000</v>
      </c>
      <c r="G36" s="11">
        <v>35000</v>
      </c>
      <c r="H36" s="11">
        <v>35000</v>
      </c>
      <c r="I36" s="11">
        <v>32000</v>
      </c>
      <c r="J36" s="11">
        <f>H36-I36</f>
        <v>3000</v>
      </c>
      <c r="K36" s="11">
        <v>32000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+D38</f>
        <v>15000</v>
      </c>
      <c r="E37" s="11">
        <f>+E38</f>
        <v>15000</v>
      </c>
      <c r="F37" s="11">
        <f>+F38</f>
        <v>15000</v>
      </c>
      <c r="G37" s="11">
        <f>+G38</f>
        <v>15000</v>
      </c>
      <c r="H37" s="11">
        <f>+H38</f>
        <v>15000</v>
      </c>
      <c r="I37" s="11">
        <f>+I38</f>
        <v>14744</v>
      </c>
      <c r="J37" s="11">
        <f>H37-I37</f>
        <v>256</v>
      </c>
      <c r="K37" s="11">
        <f>+K38</f>
        <v>14744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v>15000</v>
      </c>
      <c r="E38" s="11">
        <v>15000</v>
      </c>
      <c r="F38" s="11">
        <v>15000</v>
      </c>
      <c r="G38" s="11">
        <v>15000</v>
      </c>
      <c r="H38" s="11">
        <v>15000</v>
      </c>
      <c r="I38" s="11">
        <v>14744</v>
      </c>
      <c r="J38" s="11">
        <f>H38-I38</f>
        <v>256</v>
      </c>
      <c r="K38" s="11">
        <v>14744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120000</v>
      </c>
      <c r="E39" s="11">
        <v>120000</v>
      </c>
      <c r="F39" s="11">
        <v>120000</v>
      </c>
      <c r="G39" s="11">
        <v>120000</v>
      </c>
      <c r="H39" s="11">
        <v>120000</v>
      </c>
      <c r="I39" s="11">
        <v>6770</v>
      </c>
      <c r="J39" s="11">
        <f>H39-I39</f>
        <v>113230</v>
      </c>
      <c r="K39" s="11">
        <v>4450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v>32000</v>
      </c>
      <c r="E40" s="11">
        <v>32000</v>
      </c>
      <c r="F40" s="11">
        <v>32000</v>
      </c>
      <c r="G40" s="11">
        <v>32000</v>
      </c>
      <c r="H40" s="11">
        <v>32000</v>
      </c>
      <c r="I40" s="11">
        <v>13702</v>
      </c>
      <c r="J40" s="11">
        <f>H40-I40</f>
        <v>18298</v>
      </c>
      <c r="K40" s="11">
        <v>13702</v>
      </c>
    </row>
    <row r="41" spans="1:11" s="6" customFormat="1" ht="33" x14ac:dyDescent="0.25">
      <c r="A41" s="10" t="s">
        <v>110</v>
      </c>
      <c r="B41" s="10" t="s">
        <v>111</v>
      </c>
      <c r="C41" s="10" t="s">
        <v>112</v>
      </c>
      <c r="D41" s="11">
        <f>+D42+D44</f>
        <v>965100</v>
      </c>
      <c r="E41" s="11">
        <f>+E42+E44</f>
        <v>965100</v>
      </c>
      <c r="F41" s="11">
        <f>+F42+F44</f>
        <v>814100</v>
      </c>
      <c r="G41" s="11">
        <f>+G42+G44</f>
        <v>814100</v>
      </c>
      <c r="H41" s="11">
        <f>+H42+H44</f>
        <v>814100</v>
      </c>
      <c r="I41" s="11">
        <f>+I42+I44</f>
        <v>758303</v>
      </c>
      <c r="J41" s="11">
        <f>H41-I41</f>
        <v>55797</v>
      </c>
      <c r="K41" s="11">
        <f>+K42+K44</f>
        <v>760615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931600</v>
      </c>
      <c r="E42" s="11">
        <f>E43</f>
        <v>931600</v>
      </c>
      <c r="F42" s="11">
        <f>F43</f>
        <v>807600</v>
      </c>
      <c r="G42" s="11">
        <f>G43</f>
        <v>807600</v>
      </c>
      <c r="H42" s="11">
        <f>H43</f>
        <v>807600</v>
      </c>
      <c r="I42" s="11">
        <f>I43</f>
        <v>754839</v>
      </c>
      <c r="J42" s="11">
        <f>H42-I42</f>
        <v>52761</v>
      </c>
      <c r="K42" s="11">
        <f>K43</f>
        <v>757151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931600</v>
      </c>
      <c r="E43" s="11">
        <v>931600</v>
      </c>
      <c r="F43" s="11">
        <v>807600</v>
      </c>
      <c r="G43" s="11">
        <v>807600</v>
      </c>
      <c r="H43" s="11">
        <v>807600</v>
      </c>
      <c r="I43" s="11">
        <v>754839</v>
      </c>
      <c r="J43" s="11">
        <f>H43-I43</f>
        <v>52761</v>
      </c>
      <c r="K43" s="11">
        <v>757151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33500</v>
      </c>
      <c r="E44" s="11">
        <f>E45</f>
        <v>33500</v>
      </c>
      <c r="F44" s="11">
        <f>F45</f>
        <v>6500</v>
      </c>
      <c r="G44" s="11">
        <f>G45</f>
        <v>6500</v>
      </c>
      <c r="H44" s="11">
        <f>H45</f>
        <v>6500</v>
      </c>
      <c r="I44" s="11">
        <f>I45</f>
        <v>3464</v>
      </c>
      <c r="J44" s="11">
        <f>H44-I44</f>
        <v>3036</v>
      </c>
      <c r="K44" s="11">
        <f>K45</f>
        <v>3464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33500</v>
      </c>
      <c r="E45" s="11">
        <v>33500</v>
      </c>
      <c r="F45" s="11">
        <v>6500</v>
      </c>
      <c r="G45" s="11">
        <v>6500</v>
      </c>
      <c r="H45" s="11">
        <v>6500</v>
      </c>
      <c r="I45" s="11">
        <v>3464</v>
      </c>
      <c r="J45" s="11">
        <f>H45-I45</f>
        <v>3036</v>
      </c>
      <c r="K45" s="11">
        <v>3464</v>
      </c>
    </row>
    <row r="46" spans="1:11" s="6" customFormat="1" ht="33" x14ac:dyDescent="0.25">
      <c r="A46" s="10" t="s">
        <v>125</v>
      </c>
      <c r="B46" s="10" t="s">
        <v>126</v>
      </c>
      <c r="C46" s="10" t="s">
        <v>127</v>
      </c>
      <c r="D46" s="11">
        <f>D47+D52</f>
        <v>186600</v>
      </c>
      <c r="E46" s="11">
        <f>E47+E52</f>
        <v>186600</v>
      </c>
      <c r="F46" s="11">
        <f>F47+F52</f>
        <v>165000</v>
      </c>
      <c r="G46" s="11">
        <f>G47+G52</f>
        <v>165000</v>
      </c>
      <c r="H46" s="11">
        <f>H47+H52</f>
        <v>165000</v>
      </c>
      <c r="I46" s="11">
        <f>I47+I52</f>
        <v>122947</v>
      </c>
      <c r="J46" s="11">
        <f>H46-I46</f>
        <v>42053</v>
      </c>
      <c r="K46" s="11">
        <f>K47+K52</f>
        <v>110121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+D48+D50+D51</f>
        <v>156600</v>
      </c>
      <c r="E47" s="11">
        <f>+E48+E50+E51</f>
        <v>156600</v>
      </c>
      <c r="F47" s="11">
        <f>+F48+F50+F51</f>
        <v>135000</v>
      </c>
      <c r="G47" s="11">
        <f>+G48+G50+G51</f>
        <v>135000</v>
      </c>
      <c r="H47" s="11">
        <f>+H48+H50+H51</f>
        <v>135000</v>
      </c>
      <c r="I47" s="11">
        <f>+I48+I50+I51</f>
        <v>112115</v>
      </c>
      <c r="J47" s="11">
        <f>H47-I47</f>
        <v>22885</v>
      </c>
      <c r="K47" s="11">
        <f>+K48+K50+K51</f>
        <v>99289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64000</v>
      </c>
      <c r="E48" s="11">
        <f>E49</f>
        <v>64000</v>
      </c>
      <c r="F48" s="11">
        <f>F49</f>
        <v>64000</v>
      </c>
      <c r="G48" s="11">
        <f>G49</f>
        <v>64000</v>
      </c>
      <c r="H48" s="11">
        <f>H49</f>
        <v>64000</v>
      </c>
      <c r="I48" s="11">
        <f>I49</f>
        <v>55964</v>
      </c>
      <c r="J48" s="11">
        <f>H48-I48</f>
        <v>8036</v>
      </c>
      <c r="K48" s="11">
        <f>K49</f>
        <v>59163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64000</v>
      </c>
      <c r="E49" s="11">
        <v>64000</v>
      </c>
      <c r="F49" s="11">
        <v>64000</v>
      </c>
      <c r="G49" s="11">
        <v>64000</v>
      </c>
      <c r="H49" s="11">
        <v>64000</v>
      </c>
      <c r="I49" s="11">
        <v>55964</v>
      </c>
      <c r="J49" s="11">
        <f>H49-I49</f>
        <v>8036</v>
      </c>
      <c r="K49" s="11">
        <v>59163</v>
      </c>
    </row>
    <row r="50" spans="1:11" s="6" customFormat="1" x14ac:dyDescent="0.25">
      <c r="A50" s="10" t="s">
        <v>137</v>
      </c>
      <c r="B50" s="10" t="s">
        <v>138</v>
      </c>
      <c r="C50" s="10" t="s">
        <v>139</v>
      </c>
      <c r="D50" s="11">
        <v>71000</v>
      </c>
      <c r="E50" s="11">
        <v>71000</v>
      </c>
      <c r="F50" s="11">
        <v>61000</v>
      </c>
      <c r="G50" s="11">
        <v>61000</v>
      </c>
      <c r="H50" s="11">
        <v>61000</v>
      </c>
      <c r="I50" s="11">
        <v>46151</v>
      </c>
      <c r="J50" s="11">
        <f>H50-I50</f>
        <v>14849</v>
      </c>
      <c r="K50" s="11">
        <v>40126</v>
      </c>
    </row>
    <row r="51" spans="1:11" s="6" customFormat="1" ht="22.5" x14ac:dyDescent="0.25">
      <c r="A51" s="10" t="s">
        <v>140</v>
      </c>
      <c r="B51" s="10" t="s">
        <v>141</v>
      </c>
      <c r="C51" s="10" t="s">
        <v>142</v>
      </c>
      <c r="D51" s="11">
        <v>21600</v>
      </c>
      <c r="E51" s="11">
        <v>21600</v>
      </c>
      <c r="F51" s="11">
        <v>10000</v>
      </c>
      <c r="G51" s="11">
        <v>10000</v>
      </c>
      <c r="H51" s="11">
        <v>10000</v>
      </c>
      <c r="I51" s="11">
        <v>10000</v>
      </c>
      <c r="J51" s="11">
        <f>H51-I51</f>
        <v>0</v>
      </c>
      <c r="K51" s="11">
        <v>0</v>
      </c>
    </row>
    <row r="52" spans="1:11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+D53+D55</f>
        <v>30000</v>
      </c>
      <c r="E52" s="11">
        <f>+E53+E55</f>
        <v>30000</v>
      </c>
      <c r="F52" s="11">
        <f>+F53+F55</f>
        <v>30000</v>
      </c>
      <c r="G52" s="11">
        <f>+G53+G55</f>
        <v>30000</v>
      </c>
      <c r="H52" s="11">
        <f>+H53+H55</f>
        <v>30000</v>
      </c>
      <c r="I52" s="11">
        <f>+I53+I55</f>
        <v>10832</v>
      </c>
      <c r="J52" s="11">
        <f>H52-I52</f>
        <v>19168</v>
      </c>
      <c r="K52" s="11">
        <f>+K53+K55</f>
        <v>10832</v>
      </c>
    </row>
    <row r="53" spans="1:11" s="6" customFormat="1" ht="22.5" x14ac:dyDescent="0.25">
      <c r="A53" s="10" t="s">
        <v>146</v>
      </c>
      <c r="B53" s="10" t="s">
        <v>147</v>
      </c>
      <c r="C53" s="10" t="s">
        <v>148</v>
      </c>
      <c r="D53" s="11">
        <f>+D54</f>
        <v>29500</v>
      </c>
      <c r="E53" s="11">
        <f>+E54</f>
        <v>29500</v>
      </c>
      <c r="F53" s="11">
        <f>+F54</f>
        <v>29500</v>
      </c>
      <c r="G53" s="11">
        <f>+G54</f>
        <v>29500</v>
      </c>
      <c r="H53" s="11">
        <f>+H54</f>
        <v>29500</v>
      </c>
      <c r="I53" s="11">
        <f>+I54</f>
        <v>10832</v>
      </c>
      <c r="J53" s="11">
        <f>H53-I53</f>
        <v>18668</v>
      </c>
      <c r="K53" s="11">
        <f>+K54</f>
        <v>10832</v>
      </c>
    </row>
    <row r="54" spans="1:11" s="6" customFormat="1" x14ac:dyDescent="0.25">
      <c r="A54" s="10" t="s">
        <v>149</v>
      </c>
      <c r="B54" s="10" t="s">
        <v>150</v>
      </c>
      <c r="C54" s="10" t="s">
        <v>151</v>
      </c>
      <c r="D54" s="11">
        <v>29500</v>
      </c>
      <c r="E54" s="11">
        <v>29500</v>
      </c>
      <c r="F54" s="11">
        <v>29500</v>
      </c>
      <c r="G54" s="11">
        <v>29500</v>
      </c>
      <c r="H54" s="11">
        <v>29500</v>
      </c>
      <c r="I54" s="11">
        <v>10832</v>
      </c>
      <c r="J54" s="11">
        <f>H54-I54</f>
        <v>18668</v>
      </c>
      <c r="K54" s="11">
        <v>10832</v>
      </c>
    </row>
    <row r="55" spans="1:11" s="6" customFormat="1" x14ac:dyDescent="0.25">
      <c r="A55" s="10" t="s">
        <v>152</v>
      </c>
      <c r="B55" s="10" t="s">
        <v>153</v>
      </c>
      <c r="C55" s="10" t="s">
        <v>154</v>
      </c>
      <c r="D55" s="11">
        <v>500</v>
      </c>
      <c r="E55" s="11">
        <v>500</v>
      </c>
      <c r="F55" s="11">
        <v>500</v>
      </c>
      <c r="G55" s="11">
        <v>500</v>
      </c>
      <c r="H55" s="11">
        <v>500</v>
      </c>
      <c r="I55" s="11">
        <v>0</v>
      </c>
      <c r="J55" s="11">
        <f>H55-I55</f>
        <v>500</v>
      </c>
      <c r="K55" s="11">
        <v>0</v>
      </c>
    </row>
    <row r="56" spans="1:11" s="6" customFormat="1" ht="22.5" x14ac:dyDescent="0.25">
      <c r="A56" s="10" t="s">
        <v>155</v>
      </c>
      <c r="B56" s="10" t="s">
        <v>156</v>
      </c>
      <c r="C56" s="10" t="s">
        <v>157</v>
      </c>
      <c r="D56" s="11">
        <f>+D57</f>
        <v>1319187</v>
      </c>
      <c r="E56" s="11">
        <f>+E57</f>
        <v>1319187</v>
      </c>
      <c r="F56" s="11">
        <f>+F57</f>
        <v>1247687</v>
      </c>
      <c r="G56" s="11">
        <f>+G57</f>
        <v>1247687</v>
      </c>
      <c r="H56" s="11">
        <f>+H57</f>
        <v>1247687</v>
      </c>
      <c r="I56" s="11">
        <f>+I57</f>
        <v>120021</v>
      </c>
      <c r="J56" s="11">
        <f>H56-I56</f>
        <v>1127666</v>
      </c>
      <c r="K56" s="11">
        <f>+K57</f>
        <v>865</v>
      </c>
    </row>
    <row r="57" spans="1:11" s="6" customFormat="1" ht="22.5" x14ac:dyDescent="0.25">
      <c r="A57" s="10" t="s">
        <v>158</v>
      </c>
      <c r="B57" s="10" t="s">
        <v>159</v>
      </c>
      <c r="C57" s="10" t="s">
        <v>160</v>
      </c>
      <c r="D57" s="11">
        <f>D58</f>
        <v>1319187</v>
      </c>
      <c r="E57" s="11">
        <f>E58</f>
        <v>1319187</v>
      </c>
      <c r="F57" s="11">
        <f>F58</f>
        <v>1247687</v>
      </c>
      <c r="G57" s="11">
        <f>G58</f>
        <v>1247687</v>
      </c>
      <c r="H57" s="11">
        <f>H58</f>
        <v>1247687</v>
      </c>
      <c r="I57" s="11">
        <f>I58</f>
        <v>120021</v>
      </c>
      <c r="J57" s="11">
        <f>H57-I57</f>
        <v>1127666</v>
      </c>
      <c r="K57" s="11">
        <f>K58</f>
        <v>865</v>
      </c>
    </row>
    <row r="58" spans="1:11" s="6" customFormat="1" ht="22.5" x14ac:dyDescent="0.25">
      <c r="A58" s="10" t="s">
        <v>161</v>
      </c>
      <c r="B58" s="10" t="s">
        <v>162</v>
      </c>
      <c r="C58" s="10" t="s">
        <v>163</v>
      </c>
      <c r="D58" s="11">
        <f>D59</f>
        <v>1319187</v>
      </c>
      <c r="E58" s="11">
        <f>E59</f>
        <v>1319187</v>
      </c>
      <c r="F58" s="11">
        <f>F59</f>
        <v>1247687</v>
      </c>
      <c r="G58" s="11">
        <f>G59</f>
        <v>1247687</v>
      </c>
      <c r="H58" s="11">
        <f>H59</f>
        <v>1247687</v>
      </c>
      <c r="I58" s="11">
        <f>I59</f>
        <v>120021</v>
      </c>
      <c r="J58" s="11">
        <f>H58-I58</f>
        <v>1127666</v>
      </c>
      <c r="K58" s="11">
        <f>K59</f>
        <v>865</v>
      </c>
    </row>
    <row r="59" spans="1:11" s="6" customFormat="1" x14ac:dyDescent="0.25">
      <c r="A59" s="10" t="s">
        <v>164</v>
      </c>
      <c r="B59" s="10" t="s">
        <v>165</v>
      </c>
      <c r="C59" s="10" t="s">
        <v>166</v>
      </c>
      <c r="D59" s="11">
        <v>1319187</v>
      </c>
      <c r="E59" s="11">
        <v>1319187</v>
      </c>
      <c r="F59" s="11">
        <v>1247687</v>
      </c>
      <c r="G59" s="11">
        <v>1247687</v>
      </c>
      <c r="H59" s="11">
        <v>1247687</v>
      </c>
      <c r="I59" s="11">
        <v>120021</v>
      </c>
      <c r="J59" s="11">
        <f>H59-I59</f>
        <v>1127666</v>
      </c>
      <c r="K59" s="11">
        <v>865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-1061187</v>
      </c>
      <c r="F60" s="11">
        <v>-1087187</v>
      </c>
      <c r="G60" s="11">
        <v>0</v>
      </c>
      <c r="H60" s="11">
        <v>0</v>
      </c>
      <c r="I60" s="11">
        <v>140056</v>
      </c>
      <c r="J60" s="11">
        <f>H60-I60</f>
        <v>-140056</v>
      </c>
      <c r="K60" s="11">
        <v>0</v>
      </c>
    </row>
    <row r="61" spans="1:11" s="6" customFormat="1" x14ac:dyDescent="0.25">
      <c r="A61" s="10" t="s">
        <v>170</v>
      </c>
      <c r="B61" s="10" t="s">
        <v>171</v>
      </c>
      <c r="C61" s="10" t="s">
        <v>172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140056</v>
      </c>
      <c r="J61" s="11">
        <f>H61-I61</f>
        <v>-140056</v>
      </c>
      <c r="K61" s="11">
        <v>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98193</v>
      </c>
      <c r="J62" s="11">
        <f>H62-I62</f>
        <v>-98193</v>
      </c>
      <c r="K62" s="11">
        <v>0</v>
      </c>
    </row>
    <row r="63" spans="1:11" s="6" customFormat="1" x14ac:dyDescent="0.25">
      <c r="A63" s="10" t="s">
        <v>176</v>
      </c>
      <c r="B63" s="10" t="s">
        <v>177</v>
      </c>
      <c r="C63" s="10" t="s">
        <v>178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41863</v>
      </c>
      <c r="J63" s="11">
        <f>H63-I63</f>
        <v>-41863</v>
      </c>
      <c r="K63" s="11">
        <v>0</v>
      </c>
    </row>
    <row r="64" spans="1:11" s="6" customFormat="1" x14ac:dyDescent="0.25">
      <c r="A64" s="10" t="s">
        <v>179</v>
      </c>
      <c r="B64" s="10" t="s">
        <v>180</v>
      </c>
      <c r="C64" s="10" t="s">
        <v>181</v>
      </c>
      <c r="D64" s="11">
        <v>0</v>
      </c>
      <c r="E64" s="11">
        <v>-1061187</v>
      </c>
      <c r="F64" s="11">
        <v>-1087187</v>
      </c>
      <c r="G64" s="11">
        <v>0</v>
      </c>
      <c r="H64" s="11">
        <v>0</v>
      </c>
      <c r="I64" s="11">
        <v>0</v>
      </c>
      <c r="J64" s="11">
        <f>H64-I64</f>
        <v>0</v>
      </c>
      <c r="K64" s="11">
        <v>0</v>
      </c>
    </row>
    <row r="65" spans="1:12" s="6" customFormat="1" x14ac:dyDescent="0.25">
      <c r="A65" s="10" t="s">
        <v>182</v>
      </c>
      <c r="B65" s="10" t="s">
        <v>183</v>
      </c>
      <c r="C65" s="10" t="s">
        <v>184</v>
      </c>
      <c r="D65" s="11">
        <v>0</v>
      </c>
      <c r="E65" s="11">
        <v>-118560</v>
      </c>
      <c r="F65" s="11">
        <v>-144560</v>
      </c>
      <c r="G65" s="11">
        <v>0</v>
      </c>
      <c r="H65" s="11">
        <v>0</v>
      </c>
      <c r="I65" s="11">
        <v>0</v>
      </c>
      <c r="J65" s="11">
        <f>H65-I65</f>
        <v>0</v>
      </c>
      <c r="K65" s="11">
        <v>0</v>
      </c>
    </row>
    <row r="66" spans="1:12" s="6" customFormat="1" x14ac:dyDescent="0.25">
      <c r="A66" s="10" t="s">
        <v>185</v>
      </c>
      <c r="B66" s="10" t="s">
        <v>186</v>
      </c>
      <c r="C66" s="10" t="s">
        <v>187</v>
      </c>
      <c r="D66" s="11">
        <v>0</v>
      </c>
      <c r="E66" s="11">
        <v>-942627</v>
      </c>
      <c r="F66" s="11">
        <v>-942627</v>
      </c>
      <c r="G66" s="11">
        <v>0</v>
      </c>
      <c r="H66" s="11">
        <v>0</v>
      </c>
      <c r="I66" s="11">
        <v>0</v>
      </c>
      <c r="J66" s="11">
        <f>H66-I66</f>
        <v>0</v>
      </c>
      <c r="K66" s="11"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188</v>
      </c>
      <c r="B68" s="13"/>
      <c r="C68" s="13"/>
      <c r="D68" s="13"/>
      <c r="E68" s="13" t="s">
        <v>190</v>
      </c>
      <c r="F68" s="13"/>
      <c r="G68" s="13"/>
      <c r="H68" s="13"/>
      <c r="I68" s="13" t="s">
        <v>191</v>
      </c>
      <c r="J68" s="13"/>
      <c r="K68" s="13"/>
      <c r="L68" s="13"/>
    </row>
    <row r="69" spans="1:12" x14ac:dyDescent="0.25">
      <c r="A69" s="3" t="s">
        <v>189</v>
      </c>
      <c r="B69" s="3"/>
      <c r="C69" s="3"/>
      <c r="D69" s="3"/>
      <c r="E69" s="3" t="s">
        <v>190</v>
      </c>
      <c r="F69" s="3"/>
      <c r="G69" s="3"/>
      <c r="H69" s="3"/>
      <c r="I69" s="3" t="s">
        <v>192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H8:H9"/>
    <mergeCell ref="I8:I9"/>
    <mergeCell ref="J8:J9"/>
    <mergeCell ref="K8:K9"/>
    <mergeCell ref="A68:D68"/>
    <mergeCell ref="A69:D69"/>
    <mergeCell ref="E68:H68"/>
    <mergeCell ref="E69:H69"/>
    <mergeCell ref="I68:L68"/>
    <mergeCell ref="I69:L6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2018-11-14T12:39:46Z</dcterms:created>
  <dcterms:modified xsi:type="dcterms:W3CDTF">2018-11-14T12:39:48Z</dcterms:modified>
</cp:coreProperties>
</file>