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5" windowWidth="20115" windowHeight="1005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J13" i="1" l="1"/>
  <c r="J15" i="1"/>
  <c r="D17" i="1"/>
  <c r="D16" i="1" s="1"/>
  <c r="E17" i="1"/>
  <c r="E16" i="1" s="1"/>
  <c r="F17" i="1"/>
  <c r="F16" i="1" s="1"/>
  <c r="G17" i="1"/>
  <c r="G16" i="1" s="1"/>
  <c r="H17" i="1"/>
  <c r="H16" i="1" s="1"/>
  <c r="I17" i="1"/>
  <c r="I16" i="1" s="1"/>
  <c r="J17" i="1"/>
  <c r="K17" i="1"/>
  <c r="K16" i="1" s="1"/>
  <c r="J18" i="1"/>
  <c r="J19" i="1"/>
  <c r="J20" i="1"/>
  <c r="J21" i="1"/>
  <c r="J22" i="1"/>
  <c r="J23" i="1"/>
  <c r="J24" i="1"/>
  <c r="J25" i="1"/>
  <c r="J26" i="1"/>
  <c r="J27" i="1"/>
  <c r="J28" i="1"/>
  <c r="J29" i="1"/>
  <c r="J30" i="1"/>
  <c r="J31" i="1"/>
  <c r="J32" i="1"/>
  <c r="J33" i="1"/>
  <c r="J34" i="1"/>
  <c r="J35" i="1"/>
  <c r="D36" i="1"/>
  <c r="E36" i="1"/>
  <c r="F36" i="1"/>
  <c r="G36" i="1"/>
  <c r="H36" i="1"/>
  <c r="J36" i="1" s="1"/>
  <c r="I36" i="1"/>
  <c r="K36" i="1"/>
  <c r="J37" i="1"/>
  <c r="J38" i="1"/>
  <c r="J39" i="1"/>
  <c r="J40" i="1"/>
  <c r="J41" i="1"/>
  <c r="J42" i="1"/>
  <c r="J43" i="1"/>
  <c r="D44" i="1"/>
  <c r="E44" i="1"/>
  <c r="F44" i="1"/>
  <c r="G44" i="1"/>
  <c r="H44" i="1"/>
  <c r="I44" i="1"/>
  <c r="J44" i="1" s="1"/>
  <c r="K44" i="1"/>
  <c r="J45" i="1"/>
  <c r="J46" i="1"/>
  <c r="J47" i="1"/>
  <c r="J48" i="1"/>
  <c r="J49" i="1"/>
  <c r="J50" i="1"/>
  <c r="J51" i="1"/>
  <c r="J52" i="1"/>
  <c r="J53" i="1"/>
  <c r="D55" i="1"/>
  <c r="D54" i="1" s="1"/>
  <c r="E55" i="1"/>
  <c r="E54" i="1" s="1"/>
  <c r="F55" i="1"/>
  <c r="F54" i="1" s="1"/>
  <c r="G55" i="1"/>
  <c r="G54" i="1" s="1"/>
  <c r="H55" i="1"/>
  <c r="H54" i="1" s="1"/>
  <c r="J54" i="1" s="1"/>
  <c r="I55" i="1"/>
  <c r="I54" i="1" s="1"/>
  <c r="K55" i="1"/>
  <c r="K54" i="1" s="1"/>
  <c r="J56" i="1"/>
  <c r="J57" i="1"/>
  <c r="J58" i="1"/>
  <c r="J59" i="1"/>
  <c r="J60" i="1"/>
  <c r="J61" i="1"/>
  <c r="J62" i="1"/>
  <c r="J63" i="1"/>
  <c r="J64" i="1"/>
  <c r="J65" i="1"/>
  <c r="J66" i="1"/>
  <c r="D67" i="1"/>
  <c r="E67" i="1"/>
  <c r="F67" i="1"/>
  <c r="G67" i="1"/>
  <c r="H67" i="1"/>
  <c r="I67" i="1"/>
  <c r="J67" i="1" s="1"/>
  <c r="K67" i="1"/>
  <c r="J68" i="1"/>
  <c r="J69" i="1"/>
  <c r="D70" i="1"/>
  <c r="E70" i="1"/>
  <c r="F70" i="1"/>
  <c r="G70" i="1"/>
  <c r="H70" i="1"/>
  <c r="J70" i="1" s="1"/>
  <c r="I70" i="1"/>
  <c r="K70" i="1"/>
  <c r="J71" i="1"/>
  <c r="J72" i="1"/>
  <c r="J73" i="1"/>
  <c r="J74" i="1"/>
  <c r="D75" i="1"/>
  <c r="E75" i="1"/>
  <c r="F75" i="1"/>
  <c r="G75" i="1"/>
  <c r="H75" i="1"/>
  <c r="J75" i="1" s="1"/>
  <c r="I75" i="1"/>
  <c r="K75" i="1"/>
  <c r="J76" i="1"/>
  <c r="J77" i="1"/>
  <c r="J78" i="1"/>
  <c r="D79" i="1"/>
  <c r="E79" i="1"/>
  <c r="F79" i="1"/>
  <c r="G79" i="1"/>
  <c r="H79" i="1"/>
  <c r="J79" i="1" s="1"/>
  <c r="I79" i="1"/>
  <c r="K79" i="1"/>
  <c r="J80" i="1"/>
  <c r="J81" i="1"/>
  <c r="J82" i="1"/>
  <c r="J83" i="1"/>
  <c r="J84" i="1"/>
  <c r="J85" i="1"/>
  <c r="J86" i="1"/>
  <c r="J87" i="1"/>
  <c r="J88" i="1"/>
  <c r="J89" i="1"/>
  <c r="J90" i="1"/>
  <c r="J91" i="1"/>
  <c r="J92" i="1"/>
  <c r="J93" i="1"/>
  <c r="J94" i="1"/>
  <c r="J95" i="1"/>
  <c r="D96" i="1"/>
  <c r="E96" i="1"/>
  <c r="F96" i="1"/>
  <c r="G96" i="1"/>
  <c r="H96" i="1"/>
  <c r="J96" i="1" s="1"/>
  <c r="I96" i="1"/>
  <c r="K96" i="1"/>
  <c r="J97" i="1"/>
  <c r="J98" i="1"/>
  <c r="J99" i="1"/>
  <c r="J100" i="1"/>
  <c r="J101" i="1"/>
  <c r="J102" i="1"/>
  <c r="D103" i="1"/>
  <c r="E103" i="1"/>
  <c r="F103" i="1"/>
  <c r="G103" i="1"/>
  <c r="H103" i="1"/>
  <c r="I103" i="1"/>
  <c r="J103" i="1"/>
  <c r="K103" i="1"/>
  <c r="J104" i="1"/>
  <c r="J105" i="1"/>
  <c r="J106" i="1"/>
  <c r="J107" i="1"/>
  <c r="J108" i="1"/>
  <c r="J109" i="1"/>
  <c r="J110" i="1"/>
  <c r="J111" i="1"/>
  <c r="J112" i="1"/>
  <c r="D114" i="1"/>
  <c r="D113" i="1" s="1"/>
  <c r="E114" i="1"/>
  <c r="E113" i="1" s="1"/>
  <c r="F114" i="1"/>
  <c r="F113" i="1" s="1"/>
  <c r="G114" i="1"/>
  <c r="G113" i="1" s="1"/>
  <c r="H114" i="1"/>
  <c r="H113" i="1" s="1"/>
  <c r="I114" i="1"/>
  <c r="I113" i="1" s="1"/>
  <c r="K114" i="1"/>
  <c r="K113" i="1" s="1"/>
  <c r="J115" i="1"/>
  <c r="J116" i="1"/>
  <c r="D117" i="1"/>
  <c r="E117" i="1"/>
  <c r="F117" i="1"/>
  <c r="G117" i="1"/>
  <c r="H117" i="1"/>
  <c r="J117" i="1" s="1"/>
  <c r="I117" i="1"/>
  <c r="K117" i="1"/>
  <c r="J118" i="1"/>
  <c r="J119" i="1"/>
  <c r="J120" i="1"/>
  <c r="J121" i="1"/>
  <c r="J122" i="1"/>
  <c r="D123" i="1"/>
  <c r="E123" i="1"/>
  <c r="F123" i="1"/>
  <c r="G123" i="1"/>
  <c r="H123" i="1"/>
  <c r="I123" i="1"/>
  <c r="J123" i="1"/>
  <c r="K123" i="1"/>
  <c r="J124" i="1"/>
  <c r="J125" i="1"/>
  <c r="J126" i="1"/>
  <c r="J127" i="1"/>
  <c r="J128" i="1"/>
  <c r="J129" i="1"/>
  <c r="D130" i="1"/>
  <c r="E130" i="1"/>
  <c r="F130" i="1"/>
  <c r="G130" i="1"/>
  <c r="H130" i="1"/>
  <c r="J130" i="1" s="1"/>
  <c r="I130" i="1"/>
  <c r="K130" i="1"/>
  <c r="J131" i="1"/>
  <c r="J132" i="1"/>
  <c r="J133" i="1"/>
  <c r="J134" i="1"/>
  <c r="D135" i="1"/>
  <c r="E135" i="1"/>
  <c r="F135" i="1"/>
  <c r="G135" i="1"/>
  <c r="H135" i="1"/>
  <c r="J135" i="1" s="1"/>
  <c r="I135" i="1"/>
  <c r="K135" i="1"/>
  <c r="J136" i="1"/>
  <c r="J137" i="1"/>
  <c r="D139" i="1"/>
  <c r="D138" i="1" s="1"/>
  <c r="E139" i="1"/>
  <c r="E138" i="1" s="1"/>
  <c r="F139" i="1"/>
  <c r="F138" i="1" s="1"/>
  <c r="G139" i="1"/>
  <c r="G138" i="1" s="1"/>
  <c r="H139" i="1"/>
  <c r="H138" i="1" s="1"/>
  <c r="I139" i="1"/>
  <c r="I138" i="1" s="1"/>
  <c r="J139" i="1"/>
  <c r="K139" i="1"/>
  <c r="K138" i="1" s="1"/>
  <c r="J140" i="1"/>
  <c r="J141" i="1"/>
  <c r="J142" i="1"/>
  <c r="J143" i="1"/>
  <c r="J144" i="1"/>
  <c r="J145" i="1"/>
  <c r="J146" i="1"/>
  <c r="J147" i="1"/>
  <c r="J148" i="1"/>
  <c r="J149" i="1"/>
  <c r="J150" i="1"/>
  <c r="J151" i="1"/>
  <c r="J152" i="1"/>
  <c r="J153" i="1"/>
  <c r="J154" i="1"/>
  <c r="J155" i="1"/>
  <c r="J156" i="1"/>
  <c r="J157" i="1"/>
  <c r="D158" i="1"/>
  <c r="H158" i="1"/>
  <c r="D159" i="1"/>
  <c r="E159" i="1"/>
  <c r="F159" i="1"/>
  <c r="G159" i="1"/>
  <c r="H159" i="1"/>
  <c r="J159" i="1" s="1"/>
  <c r="I159" i="1"/>
  <c r="K159" i="1"/>
  <c r="J160" i="1"/>
  <c r="J161" i="1"/>
  <c r="J162" i="1"/>
  <c r="J163" i="1"/>
  <c r="J164" i="1"/>
  <c r="J165" i="1"/>
  <c r="J166" i="1"/>
  <c r="J167" i="1"/>
  <c r="J168" i="1"/>
  <c r="J169" i="1"/>
  <c r="J170" i="1"/>
  <c r="D171" i="1"/>
  <c r="E171" i="1"/>
  <c r="E158" i="1" s="1"/>
  <c r="F171" i="1"/>
  <c r="F158" i="1" s="1"/>
  <c r="G171" i="1"/>
  <c r="G158" i="1" s="1"/>
  <c r="H171" i="1"/>
  <c r="I171" i="1"/>
  <c r="I158" i="1" s="1"/>
  <c r="K171" i="1"/>
  <c r="K158" i="1" s="1"/>
  <c r="J172" i="1"/>
  <c r="J173" i="1"/>
  <c r="J174" i="1"/>
  <c r="G175" i="1"/>
  <c r="K175" i="1"/>
  <c r="J176" i="1"/>
  <c r="D177" i="1"/>
  <c r="D175" i="1" s="1"/>
  <c r="E177" i="1"/>
  <c r="E175" i="1" s="1"/>
  <c r="F177" i="1"/>
  <c r="F175" i="1" s="1"/>
  <c r="G177" i="1"/>
  <c r="H177" i="1"/>
  <c r="H175" i="1" s="1"/>
  <c r="I177" i="1"/>
  <c r="J177" i="1" s="1"/>
  <c r="K177" i="1"/>
  <c r="J178" i="1"/>
  <c r="J179" i="1"/>
  <c r="J180" i="1"/>
  <c r="J181" i="1"/>
  <c r="J182" i="1"/>
  <c r="J183" i="1"/>
  <c r="D184" i="1"/>
  <c r="E184" i="1"/>
  <c r="F184" i="1"/>
  <c r="G184" i="1"/>
  <c r="H184" i="1"/>
  <c r="J184" i="1" s="1"/>
  <c r="I184" i="1"/>
  <c r="K184" i="1"/>
  <c r="J185" i="1"/>
  <c r="J186" i="1"/>
  <c r="J187" i="1"/>
  <c r="J188" i="1"/>
  <c r="J189" i="1"/>
  <c r="J190" i="1"/>
  <c r="J191" i="1"/>
  <c r="J192" i="1"/>
  <c r="J193" i="1"/>
  <c r="J194" i="1"/>
  <c r="J195" i="1"/>
  <c r="J196" i="1"/>
  <c r="J197" i="1"/>
  <c r="J198" i="1"/>
  <c r="J199" i="1"/>
  <c r="J200" i="1"/>
  <c r="D201" i="1"/>
  <c r="H201" i="1"/>
  <c r="J202" i="1"/>
  <c r="D203" i="1"/>
  <c r="E203" i="1"/>
  <c r="E201" i="1" s="1"/>
  <c r="F203" i="1"/>
  <c r="F201" i="1" s="1"/>
  <c r="G203" i="1"/>
  <c r="G201" i="1" s="1"/>
  <c r="H203" i="1"/>
  <c r="I203" i="1"/>
  <c r="I201" i="1" s="1"/>
  <c r="J203" i="1"/>
  <c r="K203" i="1"/>
  <c r="K201" i="1" s="1"/>
  <c r="J204" i="1"/>
  <c r="J205" i="1"/>
  <c r="J206" i="1"/>
  <c r="J207" i="1"/>
  <c r="D209" i="1"/>
  <c r="D208" i="1" s="1"/>
  <c r="E209" i="1"/>
  <c r="E208" i="1" s="1"/>
  <c r="F209" i="1"/>
  <c r="F208" i="1" s="1"/>
  <c r="G209" i="1"/>
  <c r="G208" i="1" s="1"/>
  <c r="H209" i="1"/>
  <c r="H208" i="1" s="1"/>
  <c r="I209" i="1"/>
  <c r="I208" i="1" s="1"/>
  <c r="J209" i="1"/>
  <c r="K209" i="1"/>
  <c r="K208" i="1" s="1"/>
  <c r="J210" i="1"/>
  <c r="J211" i="1"/>
  <c r="J212" i="1"/>
  <c r="J213" i="1"/>
  <c r="D214" i="1"/>
  <c r="E214" i="1"/>
  <c r="F214" i="1"/>
  <c r="G214" i="1"/>
  <c r="H214" i="1"/>
  <c r="I214" i="1"/>
  <c r="J214" i="1"/>
  <c r="K214" i="1"/>
  <c r="J215" i="1"/>
  <c r="J216" i="1"/>
  <c r="J217" i="1"/>
  <c r="J218" i="1"/>
  <c r="D220" i="1"/>
  <c r="D219" i="1" s="1"/>
  <c r="E220" i="1"/>
  <c r="E219" i="1" s="1"/>
  <c r="F220" i="1"/>
  <c r="F219" i="1" s="1"/>
  <c r="G220" i="1"/>
  <c r="G219" i="1" s="1"/>
  <c r="H220" i="1"/>
  <c r="H219" i="1" s="1"/>
  <c r="I220" i="1"/>
  <c r="I219" i="1" s="1"/>
  <c r="J220" i="1"/>
  <c r="K220" i="1"/>
  <c r="K219" i="1" s="1"/>
  <c r="J221" i="1"/>
  <c r="J222" i="1"/>
  <c r="D223" i="1"/>
  <c r="E223" i="1"/>
  <c r="F223" i="1"/>
  <c r="G223" i="1"/>
  <c r="H223" i="1"/>
  <c r="J223" i="1" s="1"/>
  <c r="I223" i="1"/>
  <c r="K223" i="1"/>
  <c r="J224" i="1"/>
  <c r="D225" i="1"/>
  <c r="E225" i="1"/>
  <c r="F225" i="1"/>
  <c r="G225" i="1"/>
  <c r="H225" i="1"/>
  <c r="J225" i="1" s="1"/>
  <c r="I225" i="1"/>
  <c r="K225" i="1"/>
  <c r="D226" i="1"/>
  <c r="E226" i="1"/>
  <c r="F226" i="1"/>
  <c r="G226" i="1"/>
  <c r="H226" i="1"/>
  <c r="J226" i="1" s="1"/>
  <c r="I226" i="1"/>
  <c r="K226" i="1"/>
  <c r="J227" i="1"/>
  <c r="J228" i="1"/>
  <c r="J229" i="1"/>
  <c r="J231" i="1"/>
  <c r="J232" i="1"/>
  <c r="D233" i="1"/>
  <c r="E233" i="1"/>
  <c r="F233" i="1"/>
  <c r="G233" i="1"/>
  <c r="H233" i="1"/>
  <c r="I233" i="1"/>
  <c r="J233" i="1"/>
  <c r="K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D264" i="1"/>
  <c r="D263" i="1" s="1"/>
  <c r="E264" i="1"/>
  <c r="E263" i="1" s="1"/>
  <c r="F264" i="1"/>
  <c r="F263" i="1" s="1"/>
  <c r="G264" i="1"/>
  <c r="G263" i="1" s="1"/>
  <c r="H264" i="1"/>
  <c r="H263" i="1" s="1"/>
  <c r="I264" i="1"/>
  <c r="I263" i="1" s="1"/>
  <c r="J264" i="1"/>
  <c r="K264" i="1"/>
  <c r="K263" i="1" s="1"/>
  <c r="J265" i="1"/>
  <c r="J266" i="1"/>
  <c r="J267" i="1"/>
  <c r="J268" i="1"/>
  <c r="J269" i="1"/>
  <c r="D270" i="1"/>
  <c r="E270" i="1"/>
  <c r="F270" i="1"/>
  <c r="G270" i="1"/>
  <c r="H270" i="1"/>
  <c r="J270" i="1" s="1"/>
  <c r="I270" i="1"/>
  <c r="K270" i="1"/>
  <c r="J271" i="1"/>
  <c r="J272" i="1"/>
  <c r="J273" i="1"/>
  <c r="D274" i="1"/>
  <c r="E274" i="1"/>
  <c r="F274" i="1"/>
  <c r="G274" i="1"/>
  <c r="H274" i="1"/>
  <c r="I274" i="1"/>
  <c r="J274" i="1" s="1"/>
  <c r="K274" i="1"/>
  <c r="J275" i="1"/>
  <c r="J276" i="1"/>
  <c r="J277" i="1"/>
  <c r="J278" i="1"/>
  <c r="J279" i="1"/>
  <c r="D280" i="1"/>
  <c r="E280" i="1"/>
  <c r="F280" i="1"/>
  <c r="G280" i="1"/>
  <c r="H280" i="1"/>
  <c r="J280" i="1" s="1"/>
  <c r="I280" i="1"/>
  <c r="K280" i="1"/>
  <c r="J281" i="1"/>
  <c r="J282" i="1"/>
  <c r="J283" i="1"/>
  <c r="D284" i="1"/>
  <c r="E284" i="1"/>
  <c r="F284" i="1"/>
  <c r="G284" i="1"/>
  <c r="H284" i="1"/>
  <c r="I284" i="1"/>
  <c r="J284" i="1" s="1"/>
  <c r="K284" i="1"/>
  <c r="J285" i="1"/>
  <c r="J286" i="1"/>
  <c r="J287" i="1"/>
  <c r="D288" i="1"/>
  <c r="E288" i="1"/>
  <c r="F288" i="1"/>
  <c r="G288" i="1"/>
  <c r="H288" i="1"/>
  <c r="I288" i="1"/>
  <c r="J288" i="1"/>
  <c r="K288" i="1"/>
  <c r="J289" i="1"/>
  <c r="J290" i="1"/>
  <c r="J291" i="1"/>
  <c r="D292" i="1"/>
  <c r="E292" i="1"/>
  <c r="F292" i="1"/>
  <c r="G292" i="1"/>
  <c r="H292" i="1"/>
  <c r="J292" i="1" s="1"/>
  <c r="I292" i="1"/>
  <c r="K292" i="1"/>
  <c r="J293" i="1"/>
  <c r="J294" i="1"/>
  <c r="J295" i="1"/>
  <c r="D296" i="1"/>
  <c r="E296" i="1"/>
  <c r="F296" i="1"/>
  <c r="G296" i="1"/>
  <c r="H296" i="1"/>
  <c r="J296" i="1" s="1"/>
  <c r="I296" i="1"/>
  <c r="K296" i="1"/>
  <c r="J297" i="1"/>
  <c r="J298" i="1"/>
  <c r="J299" i="1"/>
  <c r="D300" i="1"/>
  <c r="E300" i="1"/>
  <c r="F300" i="1"/>
  <c r="G300" i="1"/>
  <c r="H300" i="1"/>
  <c r="I300" i="1"/>
  <c r="J300" i="1"/>
  <c r="K300" i="1"/>
  <c r="J301" i="1"/>
  <c r="J302" i="1"/>
  <c r="J303" i="1"/>
  <c r="D304" i="1"/>
  <c r="E304" i="1"/>
  <c r="F304" i="1"/>
  <c r="G304" i="1"/>
  <c r="H304" i="1"/>
  <c r="I304" i="1"/>
  <c r="J304" i="1"/>
  <c r="K304" i="1"/>
  <c r="J305" i="1"/>
  <c r="J306" i="1"/>
  <c r="J307" i="1"/>
  <c r="D308" i="1"/>
  <c r="E308" i="1"/>
  <c r="F308" i="1"/>
  <c r="G308" i="1"/>
  <c r="H308" i="1"/>
  <c r="J308" i="1" s="1"/>
  <c r="I308" i="1"/>
  <c r="K308" i="1"/>
  <c r="J309" i="1"/>
  <c r="J310" i="1"/>
  <c r="J311" i="1"/>
  <c r="D312" i="1"/>
  <c r="E312" i="1"/>
  <c r="F312" i="1"/>
  <c r="G312" i="1"/>
  <c r="H312" i="1"/>
  <c r="J312" i="1" s="1"/>
  <c r="I312" i="1"/>
  <c r="K312" i="1"/>
  <c r="J313" i="1"/>
  <c r="J314" i="1"/>
  <c r="D315" i="1"/>
  <c r="E315" i="1"/>
  <c r="F315" i="1"/>
  <c r="G315" i="1"/>
  <c r="H315" i="1"/>
  <c r="I315" i="1"/>
  <c r="J315" i="1"/>
  <c r="K315" i="1"/>
  <c r="J316" i="1"/>
  <c r="J317" i="1"/>
  <c r="J318" i="1"/>
  <c r="D319" i="1"/>
  <c r="E319" i="1"/>
  <c r="F319" i="1"/>
  <c r="G319" i="1"/>
  <c r="H319" i="1"/>
  <c r="J319" i="1" s="1"/>
  <c r="I319" i="1"/>
  <c r="K319" i="1"/>
  <c r="J320" i="1"/>
  <c r="J321" i="1"/>
  <c r="J322" i="1"/>
  <c r="D323" i="1"/>
  <c r="E323" i="1"/>
  <c r="F323" i="1"/>
  <c r="G323" i="1"/>
  <c r="H323" i="1"/>
  <c r="J323" i="1" s="1"/>
  <c r="I323" i="1"/>
  <c r="K323" i="1"/>
  <c r="J324" i="1"/>
  <c r="J325" i="1"/>
  <c r="J326" i="1"/>
  <c r="D327" i="1"/>
  <c r="E327" i="1"/>
  <c r="F327" i="1"/>
  <c r="G327" i="1"/>
  <c r="H327" i="1"/>
  <c r="I327" i="1"/>
  <c r="J327" i="1"/>
  <c r="K327" i="1"/>
  <c r="J328" i="1"/>
  <c r="J329" i="1"/>
  <c r="J330" i="1"/>
  <c r="J331" i="1"/>
  <c r="J332" i="1"/>
  <c r="D333" i="1"/>
  <c r="E333" i="1"/>
  <c r="F333" i="1"/>
  <c r="G333" i="1"/>
  <c r="H333" i="1"/>
  <c r="J333" i="1" s="1"/>
  <c r="I333" i="1"/>
  <c r="K333" i="1"/>
  <c r="J334" i="1"/>
  <c r="J335" i="1"/>
  <c r="D336" i="1"/>
  <c r="E336" i="1"/>
  <c r="F336" i="1"/>
  <c r="G336" i="1"/>
  <c r="H336" i="1"/>
  <c r="I336" i="1"/>
  <c r="J336" i="1"/>
  <c r="K336" i="1"/>
  <c r="J337" i="1"/>
  <c r="J338" i="1"/>
  <c r="J339" i="1"/>
  <c r="J340" i="1"/>
  <c r="J341" i="1"/>
  <c r="D343" i="1"/>
  <c r="D342" i="1" s="1"/>
  <c r="E343" i="1"/>
  <c r="E342" i="1" s="1"/>
  <c r="F343" i="1"/>
  <c r="F342" i="1" s="1"/>
  <c r="G343" i="1"/>
  <c r="G342" i="1" s="1"/>
  <c r="H343" i="1"/>
  <c r="H342" i="1" s="1"/>
  <c r="I343" i="1"/>
  <c r="I342" i="1" s="1"/>
  <c r="J343" i="1"/>
  <c r="K343" i="1"/>
  <c r="K342" i="1" s="1"/>
  <c r="J344" i="1"/>
  <c r="J345" i="1"/>
  <c r="J346" i="1"/>
  <c r="D347" i="1"/>
  <c r="E347" i="1"/>
  <c r="F347" i="1"/>
  <c r="G347" i="1"/>
  <c r="H347" i="1"/>
  <c r="I347" i="1"/>
  <c r="J347" i="1"/>
  <c r="K347" i="1"/>
  <c r="J348" i="1"/>
  <c r="J349" i="1"/>
  <c r="J350" i="1"/>
  <c r="D351" i="1"/>
  <c r="E351" i="1"/>
  <c r="F351" i="1"/>
  <c r="G351" i="1"/>
  <c r="H351" i="1"/>
  <c r="J351" i="1" s="1"/>
  <c r="I351" i="1"/>
  <c r="K351" i="1"/>
  <c r="J352" i="1"/>
  <c r="J353" i="1"/>
  <c r="J354" i="1"/>
  <c r="D355" i="1"/>
  <c r="E355" i="1"/>
  <c r="F355" i="1"/>
  <c r="G355" i="1"/>
  <c r="H355" i="1"/>
  <c r="J355" i="1" s="1"/>
  <c r="I355" i="1"/>
  <c r="K355" i="1"/>
  <c r="J356" i="1"/>
  <c r="J357" i="1"/>
  <c r="J358" i="1"/>
  <c r="D359" i="1"/>
  <c r="E359" i="1"/>
  <c r="F359" i="1"/>
  <c r="G359" i="1"/>
  <c r="H359" i="1"/>
  <c r="I359" i="1"/>
  <c r="J359" i="1"/>
  <c r="K359" i="1"/>
  <c r="J360" i="1"/>
  <c r="J361" i="1"/>
  <c r="J362" i="1"/>
  <c r="D363" i="1"/>
  <c r="E363" i="1"/>
  <c r="F363" i="1"/>
  <c r="G363" i="1"/>
  <c r="H363" i="1"/>
  <c r="I363" i="1"/>
  <c r="J363" i="1"/>
  <c r="K363" i="1"/>
  <c r="J364" i="1"/>
  <c r="J365" i="1"/>
  <c r="J366" i="1"/>
  <c r="D367" i="1"/>
  <c r="E367" i="1"/>
  <c r="F367" i="1"/>
  <c r="G367" i="1"/>
  <c r="H367" i="1"/>
  <c r="J367" i="1" s="1"/>
  <c r="I367" i="1"/>
  <c r="K367" i="1"/>
  <c r="J368" i="1"/>
  <c r="J369" i="1"/>
  <c r="J370" i="1"/>
  <c r="D371" i="1"/>
  <c r="E371" i="1"/>
  <c r="F371" i="1"/>
  <c r="G371" i="1"/>
  <c r="H371" i="1"/>
  <c r="J371" i="1" s="1"/>
  <c r="I371" i="1"/>
  <c r="K371" i="1"/>
  <c r="J372" i="1"/>
  <c r="J373" i="1"/>
  <c r="J374" i="1"/>
  <c r="D375" i="1"/>
  <c r="E375" i="1"/>
  <c r="F375" i="1"/>
  <c r="G375" i="1"/>
  <c r="H375" i="1"/>
  <c r="I375" i="1"/>
  <c r="J375" i="1"/>
  <c r="K375" i="1"/>
  <c r="J376" i="1"/>
  <c r="J377" i="1"/>
  <c r="J378" i="1"/>
  <c r="D379" i="1"/>
  <c r="E379" i="1"/>
  <c r="F379" i="1"/>
  <c r="G379" i="1"/>
  <c r="H379" i="1"/>
  <c r="I379" i="1"/>
  <c r="J379" i="1"/>
  <c r="K379" i="1"/>
  <c r="J380" i="1"/>
  <c r="J381" i="1"/>
  <c r="J382" i="1"/>
  <c r="D383" i="1"/>
  <c r="E383" i="1"/>
  <c r="F383" i="1"/>
  <c r="G383" i="1"/>
  <c r="H383" i="1"/>
  <c r="J383" i="1" s="1"/>
  <c r="I383" i="1"/>
  <c r="K383" i="1"/>
  <c r="J384" i="1"/>
  <c r="J385" i="1"/>
  <c r="J386" i="1"/>
  <c r="D387" i="1"/>
  <c r="E387" i="1"/>
  <c r="F387" i="1"/>
  <c r="G387" i="1"/>
  <c r="H387" i="1"/>
  <c r="J387" i="1" s="1"/>
  <c r="I387" i="1"/>
  <c r="K387" i="1"/>
  <c r="J388" i="1"/>
  <c r="J389" i="1"/>
  <c r="J390" i="1"/>
  <c r="J391" i="1"/>
  <c r="D392" i="1"/>
  <c r="E392" i="1"/>
  <c r="F392" i="1"/>
  <c r="G392" i="1"/>
  <c r="H392" i="1"/>
  <c r="J392" i="1" s="1"/>
  <c r="I392" i="1"/>
  <c r="K392" i="1"/>
  <c r="J393" i="1"/>
  <c r="J394" i="1"/>
  <c r="D395" i="1"/>
  <c r="E395" i="1"/>
  <c r="F395" i="1"/>
  <c r="G395" i="1"/>
  <c r="H395" i="1"/>
  <c r="I395" i="1"/>
  <c r="J395" i="1"/>
  <c r="K395" i="1"/>
  <c r="J396" i="1"/>
  <c r="J397" i="1"/>
  <c r="D398" i="1"/>
  <c r="E398" i="1"/>
  <c r="F398" i="1"/>
  <c r="G398" i="1"/>
  <c r="H398" i="1"/>
  <c r="J398" i="1" s="1"/>
  <c r="I398" i="1"/>
  <c r="K398" i="1"/>
  <c r="J399" i="1"/>
  <c r="J400" i="1"/>
  <c r="J401" i="1"/>
  <c r="D402" i="1"/>
  <c r="E402" i="1"/>
  <c r="F402" i="1"/>
  <c r="G402" i="1"/>
  <c r="H402" i="1"/>
  <c r="I402" i="1"/>
  <c r="J402" i="1"/>
  <c r="K402" i="1"/>
  <c r="J403" i="1"/>
  <c r="J404" i="1"/>
  <c r="J405" i="1"/>
  <c r="J406" i="1"/>
  <c r="D407" i="1"/>
  <c r="E407" i="1"/>
  <c r="F407" i="1"/>
  <c r="G407" i="1"/>
  <c r="H407" i="1"/>
  <c r="I407" i="1"/>
  <c r="J407" i="1"/>
  <c r="K407" i="1"/>
  <c r="J408" i="1"/>
  <c r="J409" i="1"/>
  <c r="J411" i="1"/>
  <c r="D413" i="1"/>
  <c r="D412" i="1" s="1"/>
  <c r="E413" i="1"/>
  <c r="E412" i="1" s="1"/>
  <c r="F413" i="1"/>
  <c r="F412" i="1" s="1"/>
  <c r="F410" i="1" s="1"/>
  <c r="G413" i="1"/>
  <c r="G412" i="1" s="1"/>
  <c r="G410" i="1" s="1"/>
  <c r="H413" i="1"/>
  <c r="H412" i="1" s="1"/>
  <c r="I413" i="1"/>
  <c r="I412" i="1" s="1"/>
  <c r="J413" i="1"/>
  <c r="K413" i="1"/>
  <c r="K412" i="1" s="1"/>
  <c r="K410" i="1" s="1"/>
  <c r="J414" i="1"/>
  <c r="J415" i="1"/>
  <c r="J416" i="1"/>
  <c r="J417" i="1"/>
  <c r="D418" i="1"/>
  <c r="E418" i="1"/>
  <c r="F418" i="1"/>
  <c r="G418" i="1"/>
  <c r="H418" i="1"/>
  <c r="I418" i="1"/>
  <c r="J418" i="1"/>
  <c r="K418" i="1"/>
  <c r="J419" i="1"/>
  <c r="J420" i="1"/>
  <c r="J421" i="1"/>
  <c r="D423" i="1"/>
  <c r="D422" i="1" s="1"/>
  <c r="E423" i="1"/>
  <c r="E422" i="1" s="1"/>
  <c r="F423" i="1"/>
  <c r="F422" i="1" s="1"/>
  <c r="G423" i="1"/>
  <c r="G422" i="1" s="1"/>
  <c r="H423" i="1"/>
  <c r="H422" i="1" s="1"/>
  <c r="J422" i="1" s="1"/>
  <c r="I423" i="1"/>
  <c r="I422" i="1" s="1"/>
  <c r="K423" i="1"/>
  <c r="K422" i="1" s="1"/>
  <c r="J424" i="1"/>
  <c r="J425" i="1"/>
  <c r="J426" i="1"/>
  <c r="J427" i="1"/>
  <c r="J428" i="1"/>
  <c r="J429" i="1"/>
  <c r="J430" i="1"/>
  <c r="J431" i="1"/>
  <c r="J432" i="1"/>
  <c r="J433" i="1"/>
  <c r="J434" i="1"/>
  <c r="J435" i="1"/>
  <c r="J436" i="1"/>
  <c r="J437" i="1"/>
  <c r="G230" i="1" l="1"/>
  <c r="F12" i="1"/>
  <c r="F11" i="1" s="1"/>
  <c r="F14" i="1"/>
  <c r="I410" i="1"/>
  <c r="E410" i="1"/>
  <c r="E230" i="1" s="1"/>
  <c r="J342" i="1"/>
  <c r="I230" i="1"/>
  <c r="F230" i="1"/>
  <c r="J113" i="1"/>
  <c r="E12" i="1"/>
  <c r="E14" i="1"/>
  <c r="J158" i="1"/>
  <c r="K230" i="1"/>
  <c r="J219" i="1"/>
  <c r="J208" i="1"/>
  <c r="H410" i="1"/>
  <c r="J410" i="1" s="1"/>
  <c r="J412" i="1"/>
  <c r="D410" i="1"/>
  <c r="D230" i="1" s="1"/>
  <c r="H230" i="1"/>
  <c r="J230" i="1" s="1"/>
  <c r="J263" i="1"/>
  <c r="J201" i="1"/>
  <c r="J138" i="1"/>
  <c r="H12" i="1"/>
  <c r="J16" i="1"/>
  <c r="H14" i="1"/>
  <c r="D12" i="1"/>
  <c r="D14" i="1"/>
  <c r="K14" i="1"/>
  <c r="K12" i="1"/>
  <c r="K11" i="1" s="1"/>
  <c r="G14" i="1"/>
  <c r="G12" i="1"/>
  <c r="J423" i="1"/>
  <c r="I175" i="1"/>
  <c r="I12" i="1" s="1"/>
  <c r="I11" i="1" s="1"/>
  <c r="J55" i="1"/>
  <c r="J171" i="1"/>
  <c r="J114" i="1"/>
  <c r="E11" i="1" l="1"/>
  <c r="G11" i="1"/>
  <c r="J175" i="1"/>
  <c r="I14" i="1"/>
  <c r="D11" i="1"/>
  <c r="J14" i="1"/>
  <c r="H11" i="1"/>
  <c r="J11" i="1" s="1"/>
  <c r="J12" i="1"/>
</calcChain>
</file>

<file path=xl/sharedStrings.xml><?xml version="1.0" encoding="utf-8"?>
<sst xmlns="http://schemas.openxmlformats.org/spreadsheetml/2006/main" count="1307" uniqueCount="1148">
  <si>
    <t>JUDETUL  VASLUI</t>
  </si>
  <si>
    <t>COMUNA ROSIESTI</t>
  </si>
  <si>
    <t>CIF 5117550</t>
  </si>
  <si>
    <t xml:space="preserve"> Anexa 7</t>
  </si>
  <si>
    <t>Cont de executie - Detalierea cheltuielilor - Trimestrul: 2, Anul: 2018</t>
  </si>
  <si>
    <t>Capitolul: 54.02.05 - Fond de rezerva bugetara la dispozitia autoritatilor locale</t>
  </si>
  <si>
    <t>Denumirea indicatorilor</t>
  </si>
  <si>
    <t>A</t>
  </si>
  <si>
    <t>Cod indicator</t>
  </si>
  <si>
    <t>B</t>
  </si>
  <si>
    <t>Credite de angajament</t>
  </si>
  <si>
    <t>Credite bugetare</t>
  </si>
  <si>
    <t>anuale</t>
  </si>
  <si>
    <t>trimestriale</t>
  </si>
  <si>
    <t>Angajamente bugetare</t>
  </si>
  <si>
    <t>Angajamente legale</t>
  </si>
  <si>
    <t>Plăţi efectuate</t>
  </si>
  <si>
    <t>Angajamente legale de plătit</t>
  </si>
  <si>
    <t>7=5-6</t>
  </si>
  <si>
    <t>Cheltuieli efective</t>
  </si>
  <si>
    <t>1</t>
  </si>
  <si>
    <t>TOTAL CHELTUIELI  (cod 01+70+79+83+85)</t>
  </si>
  <si>
    <t>001</t>
  </si>
  <si>
    <t>2</t>
  </si>
  <si>
    <t>SECTIUNEA DE FUNCTIONARE (cod 01+79.f+84.f)</t>
  </si>
  <si>
    <t>001.01</t>
  </si>
  <si>
    <t>3</t>
  </si>
  <si>
    <t/>
  </si>
  <si>
    <t>4</t>
  </si>
  <si>
    <t>CHELTUIELI CURENTE  (cod 10+20+30+40+50+51+55+56+57+59)</t>
  </si>
  <si>
    <t>01</t>
  </si>
  <si>
    <t>5</t>
  </si>
  <si>
    <t>6</t>
  </si>
  <si>
    <t>TITLUL I  CHELTUIELI DE PERSONAL   (cod 10.01 la 10.03)</t>
  </si>
  <si>
    <t>10</t>
  </si>
  <si>
    <t>7</t>
  </si>
  <si>
    <t>Cheltuieli salariale in bani</t>
  </si>
  <si>
    <t>10.01</t>
  </si>
  <si>
    <t>8</t>
  </si>
  <si>
    <t>Salarii de baza</t>
  </si>
  <si>
    <t>10.01.01</t>
  </si>
  <si>
    <t>9</t>
  </si>
  <si>
    <t>Salarii de merit</t>
  </si>
  <si>
    <t>10.01.02</t>
  </si>
  <si>
    <t>Indemnizatie de conducere</t>
  </si>
  <si>
    <t>10.01.03</t>
  </si>
  <si>
    <t>11</t>
  </si>
  <si>
    <t>Spor de vechime</t>
  </si>
  <si>
    <t>10.01.04</t>
  </si>
  <si>
    <t>12</t>
  </si>
  <si>
    <t>Sporuri pentru conditii de munca</t>
  </si>
  <si>
    <t>10.01.05</t>
  </si>
  <si>
    <t>13</t>
  </si>
  <si>
    <t>Alte sporuri</t>
  </si>
  <si>
    <t>10.01.06</t>
  </si>
  <si>
    <t>14</t>
  </si>
  <si>
    <t>Ore suplimentare</t>
  </si>
  <si>
    <t>10.01.07</t>
  </si>
  <si>
    <t>15</t>
  </si>
  <si>
    <t>Fond de premii</t>
  </si>
  <si>
    <t>10.01.08</t>
  </si>
  <si>
    <t>16</t>
  </si>
  <si>
    <t>Îndemnizaţie de vacanţă</t>
  </si>
  <si>
    <t>10.01.09</t>
  </si>
  <si>
    <t>17</t>
  </si>
  <si>
    <t>Fond pentru posturi ocupate prin cumul</t>
  </si>
  <si>
    <t>10.01.10</t>
  </si>
  <si>
    <t>18</t>
  </si>
  <si>
    <t>Fond aferent platii cu ora</t>
  </si>
  <si>
    <t>10.01.11</t>
  </si>
  <si>
    <t>19</t>
  </si>
  <si>
    <t>Indemnizatii platite unor persoane din afara unitatii</t>
  </si>
  <si>
    <t>10.01.12</t>
  </si>
  <si>
    <t>20</t>
  </si>
  <si>
    <t xml:space="preserve">Indemnizatii de delegare </t>
  </si>
  <si>
    <t>10.01.13</t>
  </si>
  <si>
    <t>21</t>
  </si>
  <si>
    <t>Indemnizatii de detasare</t>
  </si>
  <si>
    <t>10.01.14</t>
  </si>
  <si>
    <t>22</t>
  </si>
  <si>
    <t>Alocatii pentru transportul la si de la locul de munca</t>
  </si>
  <si>
    <t>10.01.15</t>
  </si>
  <si>
    <t>23</t>
  </si>
  <si>
    <t>Alocatii pentru locuinte</t>
  </si>
  <si>
    <t>10.01.16</t>
  </si>
  <si>
    <t>24</t>
  </si>
  <si>
    <t>Îndemnizaţii de hrană</t>
  </si>
  <si>
    <t>10.01.17</t>
  </si>
  <si>
    <t>25</t>
  </si>
  <si>
    <t>Alte drepturi salariale in bani</t>
  </si>
  <si>
    <t>10.01.30</t>
  </si>
  <si>
    <t>26</t>
  </si>
  <si>
    <t>Cheltuieli salariale in natura  (cod 10.02.01 la 10.02.06+10.02.30)</t>
  </si>
  <si>
    <t>10.02</t>
  </si>
  <si>
    <t>27</t>
  </si>
  <si>
    <t>Tichete de masa</t>
  </si>
  <si>
    <t>10.02.01</t>
  </si>
  <si>
    <t>28</t>
  </si>
  <si>
    <t>Norme de hrana</t>
  </si>
  <si>
    <t>10.02.02</t>
  </si>
  <si>
    <t>29</t>
  </si>
  <si>
    <t>Uniforme si echipament obligatoriu</t>
  </si>
  <si>
    <t>10.02.03</t>
  </si>
  <si>
    <t>30</t>
  </si>
  <si>
    <t>Locuinta de serviciu folosita de salariat si familia sa</t>
  </si>
  <si>
    <t>10.02.04</t>
  </si>
  <si>
    <t>31</t>
  </si>
  <si>
    <t>Transportul de la locul de munca</t>
  </si>
  <si>
    <t>10.02.05</t>
  </si>
  <si>
    <t>32</t>
  </si>
  <si>
    <t>Vouchere de vacanţă</t>
  </si>
  <si>
    <t>10.02.06</t>
  </si>
  <si>
    <t>33</t>
  </si>
  <si>
    <t>Alte drepturi salariale in natura</t>
  </si>
  <si>
    <t>10.02.30</t>
  </si>
  <si>
    <t>34</t>
  </si>
  <si>
    <t>Contributii  (cod 10.03.01 la 10.03.06)</t>
  </si>
  <si>
    <t>10.03</t>
  </si>
  <si>
    <t>35</t>
  </si>
  <si>
    <t>Contributii de asigurari sociale de stat</t>
  </si>
  <si>
    <t>10.03.01</t>
  </si>
  <si>
    <t>36</t>
  </si>
  <si>
    <t xml:space="preserve">Contributii de asigurari de somaj </t>
  </si>
  <si>
    <t>10.03.02</t>
  </si>
  <si>
    <t>37</t>
  </si>
  <si>
    <t xml:space="preserve">Contributii de asigurari sociale de sanatate </t>
  </si>
  <si>
    <t>10.03.03</t>
  </si>
  <si>
    <t>38</t>
  </si>
  <si>
    <t>Contributii de asigurari pentru accidente de munca si boli profesionale</t>
  </si>
  <si>
    <t>10.03.04</t>
  </si>
  <si>
    <t>39</t>
  </si>
  <si>
    <t>Prime de asigurare pe viatza platite de angajator pt angajati</t>
  </si>
  <si>
    <t>10.03.05</t>
  </si>
  <si>
    <t>40</t>
  </si>
  <si>
    <t>Contributii pt concedii si indemnizatii</t>
  </si>
  <si>
    <t>10.03.06</t>
  </si>
  <si>
    <t>41</t>
  </si>
  <si>
    <t>Contributia asiguratorie pentru munca</t>
  </si>
  <si>
    <t>10.03.07</t>
  </si>
  <si>
    <t>42</t>
  </si>
  <si>
    <t>Contributii platite de angajator in numele angajatului</t>
  </si>
  <si>
    <t>10.03.08</t>
  </si>
  <si>
    <t>43</t>
  </si>
  <si>
    <t xml:space="preserve"> </t>
  </si>
  <si>
    <t>44</t>
  </si>
  <si>
    <t>TITLUL II  BUNURI SI SERVICII  (cod 20.01 la 20.06+20.09 la 20.16+20.18 la 20.27+20.30)</t>
  </si>
  <si>
    <t>45</t>
  </si>
  <si>
    <t xml:space="preserve">Bunuri si servicii </t>
  </si>
  <si>
    <t>20.01</t>
  </si>
  <si>
    <t>46</t>
  </si>
  <si>
    <t>Furnituri de birou</t>
  </si>
  <si>
    <t>20.01.01</t>
  </si>
  <si>
    <t>47</t>
  </si>
  <si>
    <t>Materiale pentru curatenie</t>
  </si>
  <si>
    <t>20.01.02</t>
  </si>
  <si>
    <t>48</t>
  </si>
  <si>
    <t>Incalzit, Iluminat si forta motrica</t>
  </si>
  <si>
    <t>20.01.03</t>
  </si>
  <si>
    <t>49</t>
  </si>
  <si>
    <t>Apa, canal si salubritate</t>
  </si>
  <si>
    <t>20.01.04</t>
  </si>
  <si>
    <t>50</t>
  </si>
  <si>
    <t>Carburanti si lubrifianti</t>
  </si>
  <si>
    <t>20.01.05</t>
  </si>
  <si>
    <t>51</t>
  </si>
  <si>
    <t>Piese de schimb</t>
  </si>
  <si>
    <t>20.01.06</t>
  </si>
  <si>
    <t>52</t>
  </si>
  <si>
    <t>Transport</t>
  </si>
  <si>
    <t>20.01.07</t>
  </si>
  <si>
    <t>53</t>
  </si>
  <si>
    <t xml:space="preserve">Posta, telecomunicatii, radio, tv, internet </t>
  </si>
  <si>
    <t>20.01.08</t>
  </si>
  <si>
    <t>54</t>
  </si>
  <si>
    <t xml:space="preserve">Materiale si prestari de servicii cu caracter functional </t>
  </si>
  <si>
    <t>20.01.09</t>
  </si>
  <si>
    <t>55</t>
  </si>
  <si>
    <t>Alte bunuri si servicii pentru intretinere si functionare</t>
  </si>
  <si>
    <t>20.01.30</t>
  </si>
  <si>
    <t>56</t>
  </si>
  <si>
    <t xml:space="preserve">Reparatii curente </t>
  </si>
  <si>
    <t>20.02</t>
  </si>
  <si>
    <t>57</t>
  </si>
  <si>
    <t>Hrana  (cod 20.03.01+20.03.02)</t>
  </si>
  <si>
    <t>20.03</t>
  </si>
  <si>
    <t>58</t>
  </si>
  <si>
    <t>Hrana pentru oameni</t>
  </si>
  <si>
    <t>20.03.01</t>
  </si>
  <si>
    <t>59</t>
  </si>
  <si>
    <t>Hrana pentru animale</t>
  </si>
  <si>
    <t>20.03.02</t>
  </si>
  <si>
    <t>60</t>
  </si>
  <si>
    <t>Medicamente si materiale sanitare  (cod 20.04.01 la 20.04.04)</t>
  </si>
  <si>
    <t>20.04</t>
  </si>
  <si>
    <t>61</t>
  </si>
  <si>
    <t xml:space="preserve">Medicamente </t>
  </si>
  <si>
    <t>20.04.01</t>
  </si>
  <si>
    <t>62</t>
  </si>
  <si>
    <t>Materiale sanitare</t>
  </si>
  <si>
    <t>20.04.02</t>
  </si>
  <si>
    <t>63</t>
  </si>
  <si>
    <t>Reactivi</t>
  </si>
  <si>
    <t>20.04.03</t>
  </si>
  <si>
    <t>64</t>
  </si>
  <si>
    <t>Dezinfectanti</t>
  </si>
  <si>
    <t>20.04.04</t>
  </si>
  <si>
    <t>65</t>
  </si>
  <si>
    <t>Bunuri de natura obiectelor de inventar  (cod 20.05.01+20.05.03+20.05.30)</t>
  </si>
  <si>
    <t>20.05</t>
  </si>
  <si>
    <t>66</t>
  </si>
  <si>
    <t>Uniforme si echipament</t>
  </si>
  <si>
    <t>20.05.01</t>
  </si>
  <si>
    <t>67</t>
  </si>
  <si>
    <t>Lenjerie si accesorii de pat</t>
  </si>
  <si>
    <t>20.05.03</t>
  </si>
  <si>
    <t>68</t>
  </si>
  <si>
    <t>Alte obiecte de inventar</t>
  </si>
  <si>
    <t>20.05.30</t>
  </si>
  <si>
    <t>69</t>
  </si>
  <si>
    <t>Deplasari, detasari, transferari  (cod 20.06.01+20.06.02)</t>
  </si>
  <si>
    <t>20.06</t>
  </si>
  <si>
    <t>70</t>
  </si>
  <si>
    <t>Deplasari interne, detaşări, transferari</t>
  </si>
  <si>
    <t>20.06.01</t>
  </si>
  <si>
    <t>71</t>
  </si>
  <si>
    <t>Deplasari in strainatate</t>
  </si>
  <si>
    <t>20.06.02</t>
  </si>
  <si>
    <t>72</t>
  </si>
  <si>
    <t>Materiale de laborator</t>
  </si>
  <si>
    <t>20.09</t>
  </si>
  <si>
    <t>73</t>
  </si>
  <si>
    <t>Cercetare-Dezvoltare</t>
  </si>
  <si>
    <t>20.10</t>
  </si>
  <si>
    <t>74</t>
  </si>
  <si>
    <t>Carti, publicatii si materiale documentare</t>
  </si>
  <si>
    <t>20.11</t>
  </si>
  <si>
    <t>75</t>
  </si>
  <si>
    <t>Consultanta si expertiza</t>
  </si>
  <si>
    <t>20.12</t>
  </si>
  <si>
    <t>76</t>
  </si>
  <si>
    <t>Pregatire profesionala</t>
  </si>
  <si>
    <t>20.13</t>
  </si>
  <si>
    <t>77</t>
  </si>
  <si>
    <t>Protectia muncii</t>
  </si>
  <si>
    <t>20.14</t>
  </si>
  <si>
    <t>78</t>
  </si>
  <si>
    <t>Munitie, furnituri si armament de natura activeleor fixe pentru armata</t>
  </si>
  <si>
    <t>20.15</t>
  </si>
  <si>
    <t>79</t>
  </si>
  <si>
    <t>Studii si cercetari</t>
  </si>
  <si>
    <t>20.16</t>
  </si>
  <si>
    <t>80</t>
  </si>
  <si>
    <t>Plati pentru finantarea patrimoniului genetic al animalelor</t>
  </si>
  <si>
    <t>20.18</t>
  </si>
  <si>
    <t>81</t>
  </si>
  <si>
    <t>Contributii ale administratiei publice locale la realizarea unor lucrari oi servicii de interes public local, in baza unor conventii sau contracte de asociere</t>
  </si>
  <si>
    <t>20.19</t>
  </si>
  <si>
    <t>82</t>
  </si>
  <si>
    <t>Reabilitare infrastructura program inundatii pentru autoritati publice locale</t>
  </si>
  <si>
    <t>20.20</t>
  </si>
  <si>
    <t>83</t>
  </si>
  <si>
    <t>Meteorolgie</t>
  </si>
  <si>
    <t>20.21</t>
  </si>
  <si>
    <t>84</t>
  </si>
  <si>
    <t>Finantarea actiunilor din domeniul apelor</t>
  </si>
  <si>
    <t>20.22</t>
  </si>
  <si>
    <t>85</t>
  </si>
  <si>
    <t>Prevenirea si combaterea inundatiilor si ingheturilor</t>
  </si>
  <si>
    <t>20.23</t>
  </si>
  <si>
    <t>86</t>
  </si>
  <si>
    <t>Comisioane  si alte costuri aferente imprumuturilor  (cod 20.24.01 la 20.24.03)</t>
  </si>
  <si>
    <t>20.24</t>
  </si>
  <si>
    <t>87</t>
  </si>
  <si>
    <t>Comisioane si alte costuri aferente imprumuturilor externe</t>
  </si>
  <si>
    <t>20.24.01</t>
  </si>
  <si>
    <t>88</t>
  </si>
  <si>
    <t>Comisioane si alte costuri aferente imprumuturilor interne</t>
  </si>
  <si>
    <t>20.24.02</t>
  </si>
  <si>
    <t>89</t>
  </si>
  <si>
    <t>Stabilirea riscului de tara</t>
  </si>
  <si>
    <t>20.24.03</t>
  </si>
  <si>
    <t>90</t>
  </si>
  <si>
    <t>Cheltuieli judiciare si extrajudiciare derivate din actiuni in reprezentarea intereselor statului, potrivit dispozitiilor legale</t>
  </si>
  <si>
    <t>20.25</t>
  </si>
  <si>
    <t>91</t>
  </si>
  <si>
    <t>Asistenta tehnica in cadrul programelor operationale *)</t>
  </si>
  <si>
    <t>20.26</t>
  </si>
  <si>
    <t>92</t>
  </si>
  <si>
    <t>Tichete Cadou</t>
  </si>
  <si>
    <t>20.27</t>
  </si>
  <si>
    <t>93</t>
  </si>
  <si>
    <t>Alte cheltuieli  (cod 20.30.01 la 20.30.04+20.30.06+20.30.07+20.30.09+20.30.30)</t>
  </si>
  <si>
    <t>20.30</t>
  </si>
  <si>
    <t>94</t>
  </si>
  <si>
    <t>Reclama si publicitate</t>
  </si>
  <si>
    <t>20.30.01</t>
  </si>
  <si>
    <t>95</t>
  </si>
  <si>
    <t xml:space="preserve">Protocol si reprezentare </t>
  </si>
  <si>
    <t>20.30.02</t>
  </si>
  <si>
    <t>96</t>
  </si>
  <si>
    <t>Prime de asigurare non-viata</t>
  </si>
  <si>
    <t>20.30.03</t>
  </si>
  <si>
    <t>97</t>
  </si>
  <si>
    <t>Chirii</t>
  </si>
  <si>
    <t>20.30.04</t>
  </si>
  <si>
    <t>98</t>
  </si>
  <si>
    <t>Prestari servicii pentru transmiterea drepturilor</t>
  </si>
  <si>
    <t>20.30.06</t>
  </si>
  <si>
    <t>99</t>
  </si>
  <si>
    <t>Fondul Presedintelui/Fondul conducatorului institutiei publice</t>
  </si>
  <si>
    <t>20.30.07</t>
  </si>
  <si>
    <t>100</t>
  </si>
  <si>
    <t>Executarea silita a creantelor bugetare</t>
  </si>
  <si>
    <t>20.30.09</t>
  </si>
  <si>
    <t>101</t>
  </si>
  <si>
    <t>Alte cheltuieli cu bunuri si servicii</t>
  </si>
  <si>
    <t>20.30.30</t>
  </si>
  <si>
    <t>102</t>
  </si>
  <si>
    <t xml:space="preserve">  </t>
  </si>
  <si>
    <t>103</t>
  </si>
  <si>
    <t>TITLUL III DOBANZI   (cod 30.01 la 30.03)</t>
  </si>
  <si>
    <t>104</t>
  </si>
  <si>
    <t>Dobanzi aferente datoriei publice interne  (cod 30.01.01+30.01.02)</t>
  </si>
  <si>
    <t>30.01</t>
  </si>
  <si>
    <t>105</t>
  </si>
  <si>
    <t>Dobanzi aferente datoriei publice interne directe</t>
  </si>
  <si>
    <t>30.01.01</t>
  </si>
  <si>
    <t>106</t>
  </si>
  <si>
    <t xml:space="preserve">Dobânzi aferente creditelor interne garantate </t>
  </si>
  <si>
    <t>30.01.02</t>
  </si>
  <si>
    <t>107</t>
  </si>
  <si>
    <t>Dobanzi aferente datoriei publice externe  (cod 30.02.01 la 30.02.03+30.02.05)</t>
  </si>
  <si>
    <t>30.02</t>
  </si>
  <si>
    <t>108</t>
  </si>
  <si>
    <t>Dobanzi aferente datoriei publice externe directe</t>
  </si>
  <si>
    <t>30.02.01</t>
  </si>
  <si>
    <t>109</t>
  </si>
  <si>
    <t xml:space="preserve">Dobanzi aferente creditelor externe contractate de ordonatorii de credite </t>
  </si>
  <si>
    <t>30.02.02</t>
  </si>
  <si>
    <t>110</t>
  </si>
  <si>
    <t xml:space="preserve">Dobanzi din fondul de garantare a imprumuturilor externe </t>
  </si>
  <si>
    <t>30.02.03</t>
  </si>
  <si>
    <t>111</t>
  </si>
  <si>
    <t>Dobanzi la credite externe contractate de stat</t>
  </si>
  <si>
    <t>30.02.04</t>
  </si>
  <si>
    <t>112</t>
  </si>
  <si>
    <t xml:space="preserve">Dobanzi aferente datoriei publice externe locale </t>
  </si>
  <si>
    <t>30.02.05</t>
  </si>
  <si>
    <t>113</t>
  </si>
  <si>
    <t>Alte dobanzi  (cod 30.03.01 la 30.03.05)</t>
  </si>
  <si>
    <t>30.03</t>
  </si>
  <si>
    <t>114</t>
  </si>
  <si>
    <t>Dobanzi aferente imprumuturilor din fondul de tezaur</t>
  </si>
  <si>
    <t>30.03.01</t>
  </si>
  <si>
    <t>115</t>
  </si>
  <si>
    <t>Dobanda datorata trezoreriei statului</t>
  </si>
  <si>
    <t>30.03.02</t>
  </si>
  <si>
    <t>116</t>
  </si>
  <si>
    <t>Dobanzi aferente imprumuturilor temporare din trezoreria statului</t>
  </si>
  <si>
    <t>30.03.03</t>
  </si>
  <si>
    <t>117</t>
  </si>
  <si>
    <t>Dobanzi la depozite si disponibilitati pastrate in contul trezoreriei statului</t>
  </si>
  <si>
    <t>30.03.04</t>
  </si>
  <si>
    <t>118</t>
  </si>
  <si>
    <t>Plati de dobanzi si comisioane(dobanzile si comisioanele la opeatiunile de leasing)</t>
  </si>
  <si>
    <t>30.03.05</t>
  </si>
  <si>
    <t>119</t>
  </si>
  <si>
    <t xml:space="preserve">   </t>
  </si>
  <si>
    <t>120</t>
  </si>
  <si>
    <t>TITLUL IV SUBVENTII  (cod  40.03+40.20+40.30)</t>
  </si>
  <si>
    <t>121</t>
  </si>
  <si>
    <t>Subventii pentru acoperirea diferentelor de pret si tarif</t>
  </si>
  <si>
    <t>40.03</t>
  </si>
  <si>
    <t>122</t>
  </si>
  <si>
    <t>Subventii pentru compensarea cresterilor neprevizionate ale preturilor la combustibili</t>
  </si>
  <si>
    <t>40.20</t>
  </si>
  <si>
    <t>123</t>
  </si>
  <si>
    <t>Alte subvenţii</t>
  </si>
  <si>
    <t>40.30</t>
  </si>
  <si>
    <t>124</t>
  </si>
  <si>
    <t xml:space="preserve">    </t>
  </si>
  <si>
    <t>125</t>
  </si>
  <si>
    <t>TITLUL V FONDURI DE REZERVA  (cod 50.04)</t>
  </si>
  <si>
    <t>126</t>
  </si>
  <si>
    <t>Fond de rezerva bugetara la dispozitia consiliilor locale si judetene</t>
  </si>
  <si>
    <t>50.04</t>
  </si>
  <si>
    <t>127</t>
  </si>
  <si>
    <t xml:space="preserve">     </t>
  </si>
  <si>
    <t>128</t>
  </si>
  <si>
    <t xml:space="preserve">TITLUL VI TRANSFERURI INTRE UNITATI ALE ADMINISTRATIEI PUBLICE  (cod 51.01+51.02) </t>
  </si>
  <si>
    <t>129</t>
  </si>
  <si>
    <t>Transferuri curente (cod 51.01.01 la 51.01.28+51.01.30 la 51.01.32+51.01.34 la 51.01.59)</t>
  </si>
  <si>
    <t>51.01</t>
  </si>
  <si>
    <t>130</t>
  </si>
  <si>
    <t>Transferuri catre institutii publice</t>
  </si>
  <si>
    <t>51.01.01</t>
  </si>
  <si>
    <t>131</t>
  </si>
  <si>
    <t xml:space="preserve">Actiuni de sanatate  </t>
  </si>
  <si>
    <t>51.01.03</t>
  </si>
  <si>
    <t>132</t>
  </si>
  <si>
    <t>Finantarea aeroporturilor de interes local</t>
  </si>
  <si>
    <t>51.01.05</t>
  </si>
  <si>
    <t>133</t>
  </si>
  <si>
    <t>Transferuri din bugetele consiliilor locale si judetene</t>
  </si>
  <si>
    <t>51.01.08</t>
  </si>
  <si>
    <t>134</t>
  </si>
  <si>
    <t>Transferuri din bugetele consiliilor judetene pentru finantarea centrelor de zi pentru protectia copilului</t>
  </si>
  <si>
    <t>51.01.14</t>
  </si>
  <si>
    <t>135</t>
  </si>
  <si>
    <t>Transferuri din bugetele locale pentru institutiile de asistenta sociala pentru persoanele cu handicap</t>
  </si>
  <si>
    <t>51.01.15</t>
  </si>
  <si>
    <t>136</t>
  </si>
  <si>
    <t>Transferuri din bugetele consiliilor locale si judetene pentru acordarea unor ajutoare catre unitatile administrativ-teritoriale in situatii de extrema dificultate</t>
  </si>
  <si>
    <t>51.01.24</t>
  </si>
  <si>
    <t>137</t>
  </si>
  <si>
    <t>Transferuri privind contribuţia de asigurări sociale de sănătate pentru persoanele aflate în concediu pentru creşterea copilului</t>
  </si>
  <si>
    <t>51.01.26</t>
  </si>
  <si>
    <t>138</t>
  </si>
  <si>
    <t>Transferuri privind contributii de sanatate pentru persoanele beneficiare de ajutor social</t>
  </si>
  <si>
    <t>51.01.31</t>
  </si>
  <si>
    <t>139</t>
  </si>
  <si>
    <t>Transferuri pentru acordarea ajutorului pentru incalzirea locuintei cu lemne, carbuni, combustibili petrolieri</t>
  </si>
  <si>
    <t>51.01.37</t>
  </si>
  <si>
    <t>140</t>
  </si>
  <si>
    <t>Transferuri din bugetele locale pentru finantarea unitatilor de asistenta sociala si medico-sociale</t>
  </si>
  <si>
    <t>51.01.39</t>
  </si>
  <si>
    <t>141</t>
  </si>
  <si>
    <t>Transferuri din bugetele locale pentru finanţarea cheltuielilor curente din domeniul sănătăţii</t>
  </si>
  <si>
    <t>51.01.46</t>
  </si>
  <si>
    <t>142</t>
  </si>
  <si>
    <t>Transferuri din bugetele locale pentru finanţarea camerelor agricole</t>
  </si>
  <si>
    <t>51.01.49</t>
  </si>
  <si>
    <t>143</t>
  </si>
  <si>
    <t>Transferuri de la bugetul de stat către bugetele locale pentru finanţarea unor cheltuieli urgente şi plata arieratelor</t>
  </si>
  <si>
    <t>51.01.58</t>
  </si>
  <si>
    <t>144</t>
  </si>
  <si>
    <t>Transferuri de la bugetul de stat către instituţii de învăţământ superior militar, ordine publică şi securitate naţională</t>
  </si>
  <si>
    <t>51.01.59</t>
  </si>
  <si>
    <t>145</t>
  </si>
  <si>
    <t>Transferuri de la bugetul judetului către bugetele locale pentru plata drepturilor de care beneficiează copii cu cerinte educationale speciale integrati in invatamantul de masă</t>
  </si>
  <si>
    <t>51.01.64</t>
  </si>
  <si>
    <t>146</t>
  </si>
  <si>
    <t>Transferuri pentru finantarea lucrarilor de inregistrare sistematica din cadrul Programului national de cadastru si carte funciara</t>
  </si>
  <si>
    <t>51.01.67</t>
  </si>
  <si>
    <t>147</t>
  </si>
  <si>
    <t>148</t>
  </si>
  <si>
    <t>TITLUL VII ALTE TRANSFERURI (cod  55.01+55.02)</t>
  </si>
  <si>
    <t>149</t>
  </si>
  <si>
    <t>A. Transferuri interne (cod 55.01.01 la 55.01.03+55.01.05 la 55.01.10+55.01.12 la 55.01.20+55.01.26+55.01.28+55.01.29+55.01.41+55.01.42+55.01.46 la 55.01.55+ 55.01.57+55.01.58+55.01.59)</t>
  </si>
  <si>
    <t>55.01</t>
  </si>
  <si>
    <t>150</t>
  </si>
  <si>
    <t>Alte transferuri curente interne</t>
  </si>
  <si>
    <t>55.01.18</t>
  </si>
  <si>
    <t>151</t>
  </si>
  <si>
    <t>Transferuri interne catre operatorii economici</t>
  </si>
  <si>
    <t>55.01.52</t>
  </si>
  <si>
    <t>152</t>
  </si>
  <si>
    <t>Transferuri pentru achitarea obligaţiilor restante către furnizorii de energie termica şi ale centralelor de termoficare</t>
  </si>
  <si>
    <t>55.01.54</t>
  </si>
  <si>
    <t>153</t>
  </si>
  <si>
    <t>Transferuri pentru finantarea lucrarilor de impadurire</t>
  </si>
  <si>
    <t>55.01.55</t>
  </si>
  <si>
    <t>154</t>
  </si>
  <si>
    <t>Transferuri din Fondul pentru mediu către beneficiari institutii publice</t>
  </si>
  <si>
    <t>55.01.57</t>
  </si>
  <si>
    <t>155</t>
  </si>
  <si>
    <t>Transferuri din Fondul pentru mediu către alţi beneficiari decât instituţii publice</t>
  </si>
  <si>
    <t>55.01.58</t>
  </si>
  <si>
    <t>156</t>
  </si>
  <si>
    <t>Sume din certificate de emisii de gaze cu efect de seră pentru investiţii</t>
  </si>
  <si>
    <t>55.01.59</t>
  </si>
  <si>
    <t>157</t>
  </si>
  <si>
    <t>Finantarea învătământului particular sau confesional acreditat</t>
  </si>
  <si>
    <t>55.01.63</t>
  </si>
  <si>
    <t>158</t>
  </si>
  <si>
    <t>Sume reprezentand contributia unitatilor administrativ teritoriale la fondul IID</t>
  </si>
  <si>
    <t>55.01.65</t>
  </si>
  <si>
    <t>159</t>
  </si>
  <si>
    <t>Transferuri pentru finan?area obiectivelor din programul de pregătire a teritoriului</t>
  </si>
  <si>
    <t>55.01.66</t>
  </si>
  <si>
    <t>160</t>
  </si>
  <si>
    <t>Trasferuri din bugetul imprumuturilor catre asociatiile de dezvoltare intercomunitare conform OUG nr.27/2017</t>
  </si>
  <si>
    <t>55.01.68</t>
  </si>
  <si>
    <t>161</t>
  </si>
  <si>
    <t>B. Transferuri curente în străinătate (către organizaţii internaţionale) (cod 55.02.01+55.02.04)</t>
  </si>
  <si>
    <t>55.02</t>
  </si>
  <si>
    <t>162</t>
  </si>
  <si>
    <t>Contributii si cotizatii la organisme internationale</t>
  </si>
  <si>
    <t>55.02.01</t>
  </si>
  <si>
    <t>163</t>
  </si>
  <si>
    <t>Alte transferuri curente în străinătate</t>
  </si>
  <si>
    <t>55.02.04</t>
  </si>
  <si>
    <t>164</t>
  </si>
  <si>
    <t xml:space="preserve">      </t>
  </si>
  <si>
    <t>165</t>
  </si>
  <si>
    <t>TITLUL IX  ASISTENTA SOCIALA  (cod 57.02)</t>
  </si>
  <si>
    <t>166</t>
  </si>
  <si>
    <t>Asigurari sociale</t>
  </si>
  <si>
    <t>57.01</t>
  </si>
  <si>
    <t>167</t>
  </si>
  <si>
    <t>Ajutoare sociale  (cod 57.02.01 la 57.02.05)</t>
  </si>
  <si>
    <t>57.02</t>
  </si>
  <si>
    <t>168</t>
  </si>
  <si>
    <t>Ajutoare sociale in numerar</t>
  </si>
  <si>
    <t>57.02.01</t>
  </si>
  <si>
    <t>169</t>
  </si>
  <si>
    <t>Ajutoare sociale in natura</t>
  </si>
  <si>
    <t>57.02.02</t>
  </si>
  <si>
    <t>170</t>
  </si>
  <si>
    <t>Tichete de creşă şi tichete sociale pentru grădiniţă</t>
  </si>
  <si>
    <t>57.02.03</t>
  </si>
  <si>
    <t>171</t>
  </si>
  <si>
    <t>Tichete cadou acordate pentru cheltuieli sociale</t>
  </si>
  <si>
    <t>57.02.04</t>
  </si>
  <si>
    <t>172</t>
  </si>
  <si>
    <t>Suport Alimentar</t>
  </si>
  <si>
    <t>57.02.05</t>
  </si>
  <si>
    <t>173</t>
  </si>
  <si>
    <t xml:space="preserve">       </t>
  </si>
  <si>
    <t>174</t>
  </si>
  <si>
    <t>TITLUL XI ALTE CHELTUIELI   (cod 59.01+59.02+59.11+59.12+59.15+59.17+59.22+59.25+59.30)</t>
  </si>
  <si>
    <t>175</t>
  </si>
  <si>
    <t xml:space="preserve">Burse </t>
  </si>
  <si>
    <t>59.01</t>
  </si>
  <si>
    <t>176</t>
  </si>
  <si>
    <t>Ajutoare pentru daune provocate de calamitatile naturale</t>
  </si>
  <si>
    <t>59.02</t>
  </si>
  <si>
    <t>177</t>
  </si>
  <si>
    <t>Programe pentru tineret</t>
  </si>
  <si>
    <t>59.08</t>
  </si>
  <si>
    <t>178</t>
  </si>
  <si>
    <t>Asociatii si fundatii</t>
  </si>
  <si>
    <t>59.11</t>
  </si>
  <si>
    <t>179</t>
  </si>
  <si>
    <t>Sustinerea cultelor</t>
  </si>
  <si>
    <t>59.12</t>
  </si>
  <si>
    <t>180</t>
  </si>
  <si>
    <t>Contributii la salarizarea personalului neclerical</t>
  </si>
  <si>
    <t>59.15</t>
  </si>
  <si>
    <t>181</t>
  </si>
  <si>
    <t>Despagubiri civile</t>
  </si>
  <si>
    <t>59.17</t>
  </si>
  <si>
    <t>182</t>
  </si>
  <si>
    <t>Sume destinate finanţării programelor sportive realizate de structurile sportive de drept privat</t>
  </si>
  <si>
    <t>59.20</t>
  </si>
  <si>
    <t>183</t>
  </si>
  <si>
    <t>Actiuni cu caracter stiintific si social cultural</t>
  </si>
  <si>
    <t>59.22</t>
  </si>
  <si>
    <t>184</t>
  </si>
  <si>
    <t>Sume aferente plăţii creanţelor salariale</t>
  </si>
  <si>
    <t>59.25</t>
  </si>
  <si>
    <t>185</t>
  </si>
  <si>
    <t>Programe si proiecte privind prevenirea si combaterea discriminarii</t>
  </si>
  <si>
    <t>59.30</t>
  </si>
  <si>
    <t>186</t>
  </si>
  <si>
    <t>Sume alocate pentru spijinirea construirii de locuinte</t>
  </si>
  <si>
    <t>59.35</t>
  </si>
  <si>
    <t>187</t>
  </si>
  <si>
    <t>Rambursarea cheltuielilor pentru campaniile electorale</t>
  </si>
  <si>
    <t>59.38</t>
  </si>
  <si>
    <t>188</t>
  </si>
  <si>
    <t>Sume aferente persoanelor cu handicap neincadrate</t>
  </si>
  <si>
    <t>59.40</t>
  </si>
  <si>
    <t>189</t>
  </si>
  <si>
    <t>190</t>
  </si>
  <si>
    <t xml:space="preserve">          </t>
  </si>
  <si>
    <t>191</t>
  </si>
  <si>
    <t>OPERATIUNI FINANCIARE  (cod 80+81)</t>
  </si>
  <si>
    <t>192</t>
  </si>
  <si>
    <t xml:space="preserve">           </t>
  </si>
  <si>
    <t>193</t>
  </si>
  <si>
    <t>TITLUL XVI IMPRUMUTURI  (cod 80.03+80.08+80.30)</t>
  </si>
  <si>
    <t>194</t>
  </si>
  <si>
    <t>Imprumuturi pentru institutii si servicii publice sau activitati finantate integral din venituri proprii</t>
  </si>
  <si>
    <t>80.03</t>
  </si>
  <si>
    <t>195</t>
  </si>
  <si>
    <t>Fondul de rulment pentru acoperirea golurilor temporare de casa</t>
  </si>
  <si>
    <t>80.08</t>
  </si>
  <si>
    <t>196</t>
  </si>
  <si>
    <t>Alte imprumuturi</t>
  </si>
  <si>
    <t>80.30</t>
  </si>
  <si>
    <t>197</t>
  </si>
  <si>
    <t xml:space="preserve">            </t>
  </si>
  <si>
    <t>198</t>
  </si>
  <si>
    <t>TITLUL XVII RAMBURSARI DE CREDITE   (cod 81.01+81.02)</t>
  </si>
  <si>
    <t>199</t>
  </si>
  <si>
    <t>Rambursari de credite externe</t>
  </si>
  <si>
    <t>81.01</t>
  </si>
  <si>
    <t>200</t>
  </si>
  <si>
    <t>Rambursari de credite externe contractate de ordonatorii de credite</t>
  </si>
  <si>
    <t>81.01.01</t>
  </si>
  <si>
    <t>201</t>
  </si>
  <si>
    <t>Rambursari de credite externe garantate si directe subîmprumutate</t>
  </si>
  <si>
    <t>81.01.02</t>
  </si>
  <si>
    <t>202</t>
  </si>
  <si>
    <t xml:space="preserve">Rambursari de crediteaferente datoriei publice externe locale </t>
  </si>
  <si>
    <t>81.01.05</t>
  </si>
  <si>
    <t>203</t>
  </si>
  <si>
    <t>Diferente de curs aferente datoriei publice externe</t>
  </si>
  <si>
    <t>81.01.06</t>
  </si>
  <si>
    <t>204</t>
  </si>
  <si>
    <t xml:space="preserve">Rambursari de credite interne </t>
  </si>
  <si>
    <t>81.02</t>
  </si>
  <si>
    <t>205</t>
  </si>
  <si>
    <t xml:space="preserve">Rambursari de credite interne garantate </t>
  </si>
  <si>
    <t>81.02.01</t>
  </si>
  <si>
    <t>206</t>
  </si>
  <si>
    <t>Diferente de curs aferente datoriei publice interne</t>
  </si>
  <si>
    <t>81.02.02</t>
  </si>
  <si>
    <t>207</t>
  </si>
  <si>
    <t>Rambursari de credite aferente datoriei publice interne locale</t>
  </si>
  <si>
    <t>81.02.05</t>
  </si>
  <si>
    <t>208</t>
  </si>
  <si>
    <t>209</t>
  </si>
  <si>
    <t>OPERATIUNI IN CURS DE CLARIFICARE (cod. 82)</t>
  </si>
  <si>
    <t>210</t>
  </si>
  <si>
    <t>TITLUL XVIII Operatiuni în curs de clarificare</t>
  </si>
  <si>
    <t>211</t>
  </si>
  <si>
    <t>Cheltuieli din disponibilităti ale institutiilor publice, în curs de clarificare</t>
  </si>
  <si>
    <t>82.01</t>
  </si>
  <si>
    <t>212</t>
  </si>
  <si>
    <t>213</t>
  </si>
  <si>
    <t>PLATI EFECTUATE IN ANII PRECEDENTI SI RECUPERATE IN ANUL CURENT (cod 85)</t>
  </si>
  <si>
    <t>214</t>
  </si>
  <si>
    <t>215</t>
  </si>
  <si>
    <t>TITLUL XIX PLATI EFECTUATE IN ANII PRECEDENTI SI RECUPERATE IN ANUL CURENT</t>
  </si>
  <si>
    <t>216</t>
  </si>
  <si>
    <t>Plati efectuate in anii precedenti si recuperate in anul curent</t>
  </si>
  <si>
    <t>85.01</t>
  </si>
  <si>
    <t>217</t>
  </si>
  <si>
    <t>Plati efectuate in anii precedenti si recuperate in anul curent - sectiunea functionare</t>
  </si>
  <si>
    <t>85.01.01</t>
  </si>
  <si>
    <t>218</t>
  </si>
  <si>
    <t>Plăţi efectuate în anii precedenţi  şi recuperate în anul curent în secţiunea de funcţionare a bugetului altor instituţii publice</t>
  </si>
  <si>
    <t>85.01.03</t>
  </si>
  <si>
    <t>219</t>
  </si>
  <si>
    <t>220</t>
  </si>
  <si>
    <t>SECŢIUNEA DE DEZVOLTARE (cod 51+55+56+58+65+70+79.d+84.d)</t>
  </si>
  <si>
    <t>001.02</t>
  </si>
  <si>
    <t>221</t>
  </si>
  <si>
    <t>222</t>
  </si>
  <si>
    <t>223</t>
  </si>
  <si>
    <t>Transferuri de capital  (cod 51.02.12+51.02.15+51.02.28+51.02.29+51.02.35+51.02.36+51.02.37+51.02.38)</t>
  </si>
  <si>
    <t>51.02</t>
  </si>
  <si>
    <t>224</t>
  </si>
  <si>
    <t>Transferuri pentru finantarea investitiilor la spitale</t>
  </si>
  <si>
    <t>51.02.12</t>
  </si>
  <si>
    <t>225</t>
  </si>
  <si>
    <t>Finantarea unor cheltuieli de capital ale unitatilor de invatamant preuniversitar</t>
  </si>
  <si>
    <t>51.02.15</t>
  </si>
  <si>
    <t>226</t>
  </si>
  <si>
    <t>Transfer din bugetul local pentru cheltuieli de capital in domeniul sanatatii</t>
  </si>
  <si>
    <t>51.02.28</t>
  </si>
  <si>
    <t>227</t>
  </si>
  <si>
    <t>Alte transferuri de capital catre institutiile publice</t>
  </si>
  <si>
    <t>51.02.29</t>
  </si>
  <si>
    <t>228</t>
  </si>
  <si>
    <t>Subprogramul Modernizarea satului romanesc</t>
  </si>
  <si>
    <t>51.02.35</t>
  </si>
  <si>
    <t>229</t>
  </si>
  <si>
    <t>Subprogramul Regenerarea urbana a municipiilor si oraselor</t>
  </si>
  <si>
    <t>51.02.36</t>
  </si>
  <si>
    <t>230</t>
  </si>
  <si>
    <t>Subprogramul lnfrastructura la nivel judetean</t>
  </si>
  <si>
    <t>51.02.37</t>
  </si>
  <si>
    <t>231</t>
  </si>
  <si>
    <t>Programul National de Dezvoltare Locala</t>
  </si>
  <si>
    <t>51.02.38</t>
  </si>
  <si>
    <t>232</t>
  </si>
  <si>
    <t>Transferuri din bugetul imprumuturilor pentru prefinantare, cofinantare si cheltuieli neeligibile aferente proiectelor finantate din FEN, conform OUG nr.2/2015</t>
  </si>
  <si>
    <t>51.02.40</t>
  </si>
  <si>
    <t>233</t>
  </si>
  <si>
    <t>Transferuri din bugetul imprumuturilor pentru cofinantarea programelor nationale conform OUG nr.2/2015</t>
  </si>
  <si>
    <t>51.02.41</t>
  </si>
  <si>
    <t>234</t>
  </si>
  <si>
    <t>Transferuri din bugetul imprumuturilor pentru finantarea corectiilor financiare ale unitatii administrativ teritoriale conform OUG nr.2/2015</t>
  </si>
  <si>
    <t>51.02.42</t>
  </si>
  <si>
    <t>235</t>
  </si>
  <si>
    <t>Transferuri din bugetul imprumuturilor pentru finantarea corectiilor financiare aflate in sarcina altor entitati conform OUG nr.2/2015</t>
  </si>
  <si>
    <t>51.02.43</t>
  </si>
  <si>
    <t>236</t>
  </si>
  <si>
    <t>Transferuri din bugetul imprumuturilor pentru finantarea proiectelor finantate din FEN conform OUG nr.8/2016</t>
  </si>
  <si>
    <t>51.02.46</t>
  </si>
  <si>
    <t>237</t>
  </si>
  <si>
    <t>Transferuri din bugetul imprumuturilor pentru finatarea cheltuielilor conform OUG nr.27/2017</t>
  </si>
  <si>
    <t>51.02.47</t>
  </si>
  <si>
    <t>238</t>
  </si>
  <si>
    <t>239</t>
  </si>
  <si>
    <t>240</t>
  </si>
  <si>
    <t>241</t>
  </si>
  <si>
    <t>Programe cu finantare rambursabila</t>
  </si>
  <si>
    <t>55.01.03</t>
  </si>
  <si>
    <t>242</t>
  </si>
  <si>
    <t xml:space="preserve">Programe PHARE </t>
  </si>
  <si>
    <t>55.01.08</t>
  </si>
  <si>
    <t>243</t>
  </si>
  <si>
    <t>Programe ISPA</t>
  </si>
  <si>
    <t>55.01.09</t>
  </si>
  <si>
    <t>244</t>
  </si>
  <si>
    <t>Programe SAPARD</t>
  </si>
  <si>
    <t>55.01.10</t>
  </si>
  <si>
    <t>245</t>
  </si>
  <si>
    <t>Investitii ale regiilor autonome si societatilor comerciale cu capital de stat</t>
  </si>
  <si>
    <t>55.01.12</t>
  </si>
  <si>
    <t>246</t>
  </si>
  <si>
    <t>Programe de dezvoltare</t>
  </si>
  <si>
    <t>55.01.13</t>
  </si>
  <si>
    <t>247</t>
  </si>
  <si>
    <t>Fond Roman de  Dezvoltare Sociala</t>
  </si>
  <si>
    <t>55.01.15</t>
  </si>
  <si>
    <t>248</t>
  </si>
  <si>
    <t>Cheltuieli neeligibile ISPA</t>
  </si>
  <si>
    <t>55.01.28</t>
  </si>
  <si>
    <t>249</t>
  </si>
  <si>
    <t>Transferuri din bugetul local catre asociatiile de dezvoltare intercomunitara</t>
  </si>
  <si>
    <t>55.01.42</t>
  </si>
  <si>
    <t>250</t>
  </si>
  <si>
    <t>Transferuri catre asociatiile de dezvoltare intercomunitara conform OUG nr.2/2015</t>
  </si>
  <si>
    <t>55.01.62</t>
  </si>
  <si>
    <t>251</t>
  </si>
  <si>
    <t>Transferuri catre asociatiile de dezvoltare intercomunitara conform OUG nr.8/2016</t>
  </si>
  <si>
    <t>55.01.64</t>
  </si>
  <si>
    <t>252</t>
  </si>
  <si>
    <t>253</t>
  </si>
  <si>
    <t>Titlul VIII Proiecte cu finantare din  Fonduri externe nerambursabile (FEN) postaderare (cod 56.01 la 56.31+ 56.35 la 56.40)</t>
  </si>
  <si>
    <t>254</t>
  </si>
  <si>
    <t>Programe din Fondul European de Dezvoltare Regională (FEDR ) (56.01.01 la 56.01.03)</t>
  </si>
  <si>
    <t>56.01</t>
  </si>
  <si>
    <t>255</t>
  </si>
  <si>
    <t>Finantarea nationala</t>
  </si>
  <si>
    <t>56.01.01</t>
  </si>
  <si>
    <t>256</t>
  </si>
  <si>
    <t>Finanţarea externa nerambursabila</t>
  </si>
  <si>
    <t>56.01.02</t>
  </si>
  <si>
    <t>257</t>
  </si>
  <si>
    <t>Cheltuieli neeligibile</t>
  </si>
  <si>
    <t>56.01.03</t>
  </si>
  <si>
    <t>258</t>
  </si>
  <si>
    <t>Cheltuieli din alte sume primite din fonduri de la U.E. pentru programele operaţionale finanţate în cadrul obiectivului convergenţă</t>
  </si>
  <si>
    <t>56.01.05</t>
  </si>
  <si>
    <t>259</t>
  </si>
  <si>
    <t>Cheltuieli din sume din dobanzi destinate cofinantarii programelor operationale finantate in cadrul obiectivului convergenta al Politicii de Coeziune 2007-2013</t>
  </si>
  <si>
    <t>56.01.06</t>
  </si>
  <si>
    <t>260</t>
  </si>
  <si>
    <t>Programe din Fondul Social European (FSE) (56.02.01 la 56.02.03)</t>
  </si>
  <si>
    <t>56.02</t>
  </si>
  <si>
    <t>261</t>
  </si>
  <si>
    <t>56.02.01</t>
  </si>
  <si>
    <t>262</t>
  </si>
  <si>
    <t>56.02.02</t>
  </si>
  <si>
    <t>263</t>
  </si>
  <si>
    <t>56.02.03</t>
  </si>
  <si>
    <t>264</t>
  </si>
  <si>
    <t>Programe din Fondul de Coeziune (FC) (56.03.01 la 56.03.03)</t>
  </si>
  <si>
    <t>56.03</t>
  </si>
  <si>
    <t>265</t>
  </si>
  <si>
    <t>56.03.01</t>
  </si>
  <si>
    <t>266</t>
  </si>
  <si>
    <t>56.03.02</t>
  </si>
  <si>
    <t>267</t>
  </si>
  <si>
    <t>56.03.03</t>
  </si>
  <si>
    <t>268</t>
  </si>
  <si>
    <t>56.03.05</t>
  </si>
  <si>
    <t>269</t>
  </si>
  <si>
    <t>56.03.06</t>
  </si>
  <si>
    <t>270</t>
  </si>
  <si>
    <t>Programe din Fondul European Agricol de Dezvoltare Rurala  (FEADR) (56.04.01 la 56.04.03)</t>
  </si>
  <si>
    <t>56.04</t>
  </si>
  <si>
    <t>271</t>
  </si>
  <si>
    <t>56.04.01</t>
  </si>
  <si>
    <t>272</t>
  </si>
  <si>
    <t>56.04.02</t>
  </si>
  <si>
    <t>273</t>
  </si>
  <si>
    <t>56.04.03</t>
  </si>
  <si>
    <t>274</t>
  </si>
  <si>
    <t>Programe din Fondul European pentru Pescuit (FEP) (56.05.01 la 56.05.03)</t>
  </si>
  <si>
    <t>56.05</t>
  </si>
  <si>
    <t>275</t>
  </si>
  <si>
    <t>56.05.01</t>
  </si>
  <si>
    <t>276</t>
  </si>
  <si>
    <t>56.05.02</t>
  </si>
  <si>
    <t>277</t>
  </si>
  <si>
    <t>56.05.03</t>
  </si>
  <si>
    <t>278</t>
  </si>
  <si>
    <t>Programe Instrumentul de Asistenţă pentru Preaderare (IPA) (56.07.01 la 56.07.03)</t>
  </si>
  <si>
    <t>56.07</t>
  </si>
  <si>
    <t>279</t>
  </si>
  <si>
    <t>56.07.01</t>
  </si>
  <si>
    <t>280</t>
  </si>
  <si>
    <t>56.07.02</t>
  </si>
  <si>
    <t>281</t>
  </si>
  <si>
    <t>56.07.03</t>
  </si>
  <si>
    <t>282</t>
  </si>
  <si>
    <t>Programe Instrumentul European de Vecinătate şi Parteneriat (ENPI) (56.08.01 la 56.08.03)</t>
  </si>
  <si>
    <t>56.08</t>
  </si>
  <si>
    <t>283</t>
  </si>
  <si>
    <t>56.08.01</t>
  </si>
  <si>
    <t>284</t>
  </si>
  <si>
    <t>56.08.02</t>
  </si>
  <si>
    <t>285</t>
  </si>
  <si>
    <t>56.08.03</t>
  </si>
  <si>
    <t>286</t>
  </si>
  <si>
    <t>Alte programe comunitare finantate in perioada 2007-2013 (56.15.01 la 56.15.03)</t>
  </si>
  <si>
    <t>56.15</t>
  </si>
  <si>
    <t>287</t>
  </si>
  <si>
    <t>56.15.01</t>
  </si>
  <si>
    <t>288</t>
  </si>
  <si>
    <t>56.15.02</t>
  </si>
  <si>
    <t>289</t>
  </si>
  <si>
    <t>56.15.03</t>
  </si>
  <si>
    <t>290</t>
  </si>
  <si>
    <t>Alte facilitati si instrumente postaderare (56.16.01 la 56.16.03)</t>
  </si>
  <si>
    <t>56.16</t>
  </si>
  <si>
    <t>291</t>
  </si>
  <si>
    <t>Finanţarea naţională</t>
  </si>
  <si>
    <t>56.16.01</t>
  </si>
  <si>
    <t>292</t>
  </si>
  <si>
    <t>56.16.02</t>
  </si>
  <si>
    <t>293</t>
  </si>
  <si>
    <t>56.16.03</t>
  </si>
  <si>
    <t>294</t>
  </si>
  <si>
    <t>Mecanismul financiar SEE  (56.17.01 la 56.17.03)</t>
  </si>
  <si>
    <t>56.17</t>
  </si>
  <si>
    <t>295</t>
  </si>
  <si>
    <t>56.17.01</t>
  </si>
  <si>
    <t>296</t>
  </si>
  <si>
    <t>56.17.02</t>
  </si>
  <si>
    <t>297</t>
  </si>
  <si>
    <t>56.17.03</t>
  </si>
  <si>
    <t>298</t>
  </si>
  <si>
    <t>Mecanismul financiar norvegian (56.18.01 la 56.18.03)</t>
  </si>
  <si>
    <t>56.18</t>
  </si>
  <si>
    <t>299</t>
  </si>
  <si>
    <t>56.18.01</t>
  </si>
  <si>
    <t>300</t>
  </si>
  <si>
    <t>56.18.02</t>
  </si>
  <si>
    <t>301</t>
  </si>
  <si>
    <t>56.18.03</t>
  </si>
  <si>
    <t>302</t>
  </si>
  <si>
    <t xml:space="preserve">Transferuri din bugetul de stat catre ONG-uri, societati comerciale, institutii publice finantate partial sau integral din venituri proprii si alti beneficiari de drept  public sau priivat  necesare sustinerii derularii </t>
  </si>
  <si>
    <t>56.22</t>
  </si>
  <si>
    <t>303</t>
  </si>
  <si>
    <t>Transferuri din bugetul de stat catre  institutii publice finantate partial sau integral din venituri proprii  necesare sustinerii derularii proiectelor finantate FEN postaderare</t>
  </si>
  <si>
    <t>56.22.01</t>
  </si>
  <si>
    <t>304</t>
  </si>
  <si>
    <t>Transferuri din bugetul de stat catre ONG-uri, societati comerciale si alti beneficiari de drept  public sau priivat  necesare sustinerii derularii proiectelor finantate FEN postaderare</t>
  </si>
  <si>
    <t>56.22.02</t>
  </si>
  <si>
    <t>305</t>
  </si>
  <si>
    <t>Programul de cooperare elvetiano-roman vizand reducerea disparitatilor economice si sociale in cadrul Uniunii Europene extinse (56.25.01 la 56.25.03)</t>
  </si>
  <si>
    <t>56.25</t>
  </si>
  <si>
    <t>306</t>
  </si>
  <si>
    <t>56.25.01</t>
  </si>
  <si>
    <t>307</t>
  </si>
  <si>
    <t>56.25.02</t>
  </si>
  <si>
    <t>308</t>
  </si>
  <si>
    <t>56.25.03</t>
  </si>
  <si>
    <t>309</t>
  </si>
  <si>
    <t>Asistenţă tehnică pentru mecanismele financiare SEE (56.27.01 la 56.27.03)</t>
  </si>
  <si>
    <t>56.27</t>
  </si>
  <si>
    <t>310</t>
  </si>
  <si>
    <t>56.27.01</t>
  </si>
  <si>
    <t>311</t>
  </si>
  <si>
    <t>56.27.02</t>
  </si>
  <si>
    <t>312</t>
  </si>
  <si>
    <t>56.27.03</t>
  </si>
  <si>
    <t>313</t>
  </si>
  <si>
    <t>Fondul naţional pentru relaţii bilaterale aferent mecanismelor financiare SEE (56.28.01 la 56.28.03)</t>
  </si>
  <si>
    <t>56.28</t>
  </si>
  <si>
    <t>314</t>
  </si>
  <si>
    <t>56.28.01</t>
  </si>
  <si>
    <t>315</t>
  </si>
  <si>
    <t>56.28.02</t>
  </si>
  <si>
    <t>316</t>
  </si>
  <si>
    <t>56.28.03</t>
  </si>
  <si>
    <t>317</t>
  </si>
  <si>
    <t>Transferuri din bugetul de stat către ONG-uri, societăţi comerciale instituţii publice finanţate parţial sau integral din venituri proprii şi alţi benficiari de drept public sau privat necesare susţinerii derulării proiectelor finanţate din FEN postaderare, din sumele încasate în cadrul procedurii top up</t>
  </si>
  <si>
    <t>56.31</t>
  </si>
  <si>
    <t>318</t>
  </si>
  <si>
    <t>Transferuri din bugetul de stat către  instituţii publice finanţate parţial sau integral din venituri proprii  necesare susţinerii derulării proiectelor finanţate din FEN postaderare, din sumele încasate în cadrul procedurii top up</t>
  </si>
  <si>
    <t>56.31.01</t>
  </si>
  <si>
    <t>319</t>
  </si>
  <si>
    <t>Transferuri din bugetul de stat către ONG-uri, societăţi comerciale  şi alţi benficiari de drept public sau privat necesare susţinerii derulării proiectelor finanţate din FEN postaderare, din sumele încasate în cadrul procedurii top up</t>
  </si>
  <si>
    <t>56.31.02</t>
  </si>
  <si>
    <t>320</t>
  </si>
  <si>
    <t>Transferuri din bugetul de stat catre bugetele locale in cadrul mecanismului decontarii cererilor de plata</t>
  </si>
  <si>
    <t>56.32</t>
  </si>
  <si>
    <t>321</t>
  </si>
  <si>
    <t>Transferuri din bugetul de stat catre institutii publice finantate partial sau integral din venituri proprii in cadrul mecanismului decontarii cererilor de plata</t>
  </si>
  <si>
    <t>56.33</t>
  </si>
  <si>
    <t>322</t>
  </si>
  <si>
    <t>Transferuri din bugetul de stat catre asociatii de dezvoltare intercomunitara in cadrul mecanismului decontarii cererilor de plata</t>
  </si>
  <si>
    <t>56.34</t>
  </si>
  <si>
    <t>323</t>
  </si>
  <si>
    <t>Sume aferente Fondului de Solidaritate al Uniunii Europene (cod 56.40.02)</t>
  </si>
  <si>
    <t>56.40</t>
  </si>
  <si>
    <t>324</t>
  </si>
  <si>
    <t>Finanţarea externă nerambursabilă*)</t>
  </si>
  <si>
    <t>56.40.02</t>
  </si>
  <si>
    <t>325</t>
  </si>
  <si>
    <t>Transferuri de la bugetul de stat către bugetele locale, din alte sume primite din fonduri de la U.E. pentru programele operaţionale finanţate în cadrul obiectivului convergenţă</t>
  </si>
  <si>
    <t>56.42</t>
  </si>
  <si>
    <t>326</t>
  </si>
  <si>
    <t>Transferuri de la bugetul de stat către ONG-uri, societăţi comerciale, instituţii publice finanţate parţial sau integral din venituri proprii şi alţi beneficiari de drept public sau privat, din alte sume primite din fonduri de la U.E. pentru programele operaţionale finanţate în cadrul obiectivului convergenţă</t>
  </si>
  <si>
    <t>56.43</t>
  </si>
  <si>
    <t>327</t>
  </si>
  <si>
    <t>Transferuri de la bugetul de stat către instituţii publice finanţate parţial sau integral din venituri proprii, din alte sume primite din fonduri de la U.E. pentru programele operaţionale finanţate în cadrul obiectivului convergenţă</t>
  </si>
  <si>
    <t>56.43.01</t>
  </si>
  <si>
    <t>328</t>
  </si>
  <si>
    <t>Transferuri de la bugetul de stat către ONG-uri, societăţi comerciale şi alţi beneficiari de drept public sau privat, din alte sume primite din fonduri de la U.E. pentru programele operaţionale finanţate în cadrul obiectivului convergenţă</t>
  </si>
  <si>
    <t>56.43.02</t>
  </si>
  <si>
    <t>329</t>
  </si>
  <si>
    <t>Sume aferente platii catre Comisia Europeana considerate ca neeligibile in cadrul cheltuielilor realizate de Romania in cadrul programelor de supraveghere si eradicare a EST in ani 2010-2011</t>
  </si>
  <si>
    <t>56.44</t>
  </si>
  <si>
    <t>330</t>
  </si>
  <si>
    <t>Transferuri din sume din dobanzi destinate cofinantarii programelor operationale finantate in cadrul obiectivului convergenta al Politicii de Coeziune 2007-2013 precum si programelor de cooperare transfrontaliera</t>
  </si>
  <si>
    <t>56.45</t>
  </si>
  <si>
    <t>331</t>
  </si>
  <si>
    <t>332</t>
  </si>
  <si>
    <t>TITLUL X PROIECTE CU FINANTARE DIN FONDURI EXTERNE NERAMBURSABILE AFERENTE CADRULUI FINANCIAR 2014-2020</t>
  </si>
  <si>
    <t>333</t>
  </si>
  <si>
    <t>Programe din Fondul European de Dezvoltare Europeana (FEDR)</t>
  </si>
  <si>
    <t>58.01</t>
  </si>
  <si>
    <t>334</t>
  </si>
  <si>
    <t xml:space="preserve">  Finantare nationala</t>
  </si>
  <si>
    <t>58.01.01</t>
  </si>
  <si>
    <t>335</t>
  </si>
  <si>
    <t xml:space="preserve">  Finantare externa nerambursabila</t>
  </si>
  <si>
    <t>58.01.02</t>
  </si>
  <si>
    <t>336</t>
  </si>
  <si>
    <t xml:space="preserve">  Cheltuieli neeligibile</t>
  </si>
  <si>
    <t>58.01.03</t>
  </si>
  <si>
    <t>337</t>
  </si>
  <si>
    <t>Programe din Fondul Social European (FSE)</t>
  </si>
  <si>
    <t>58.02</t>
  </si>
  <si>
    <t>338</t>
  </si>
  <si>
    <t>58.02.01</t>
  </si>
  <si>
    <t>339</t>
  </si>
  <si>
    <t>58.02.02</t>
  </si>
  <si>
    <t>340</t>
  </si>
  <si>
    <t>58.02.03</t>
  </si>
  <si>
    <t>341</t>
  </si>
  <si>
    <t>Programe din Fondul de Coeziune</t>
  </si>
  <si>
    <t>58.03</t>
  </si>
  <si>
    <t>342</t>
  </si>
  <si>
    <t>58.03.01</t>
  </si>
  <si>
    <t>343</t>
  </si>
  <si>
    <t>58.03.02</t>
  </si>
  <si>
    <t>344</t>
  </si>
  <si>
    <t>58.03.03</t>
  </si>
  <si>
    <t>345</t>
  </si>
  <si>
    <t>Programe din Fondul European Agricol de Dezvoltare Rurala  (FEADR) (58.04.01 la 58.04.03)</t>
  </si>
  <si>
    <t>58.04</t>
  </si>
  <si>
    <t>346</t>
  </si>
  <si>
    <t>58.04.01</t>
  </si>
  <si>
    <t>347</t>
  </si>
  <si>
    <t>58.04.02</t>
  </si>
  <si>
    <t>348</t>
  </si>
  <si>
    <t>58.04.03</t>
  </si>
  <si>
    <t>349</t>
  </si>
  <si>
    <t>Programe din Fondul European pentru Pescuit si Afaceri Maritime (FEPAM)  (58.05.01 la 58.05.03)</t>
  </si>
  <si>
    <t>58.05</t>
  </si>
  <si>
    <t>350</t>
  </si>
  <si>
    <t>58.05.01</t>
  </si>
  <si>
    <t>351</t>
  </si>
  <si>
    <t>58.05.02</t>
  </si>
  <si>
    <t>352</t>
  </si>
  <si>
    <t>58.05.03</t>
  </si>
  <si>
    <t>353</t>
  </si>
  <si>
    <t>Programe Instrumentul de Asistenta pentru Preaderare (IPA II)</t>
  </si>
  <si>
    <t>58.11</t>
  </si>
  <si>
    <t>354</t>
  </si>
  <si>
    <t>58.11.01</t>
  </si>
  <si>
    <t>355</t>
  </si>
  <si>
    <t>58.11.02</t>
  </si>
  <si>
    <t>356</t>
  </si>
  <si>
    <t>58.11.03</t>
  </si>
  <si>
    <t>357</t>
  </si>
  <si>
    <t>Programe Instrumentul European de Vecinatate (ENI)</t>
  </si>
  <si>
    <t>58.12</t>
  </si>
  <si>
    <t>358</t>
  </si>
  <si>
    <t>58.12.01</t>
  </si>
  <si>
    <t>359</t>
  </si>
  <si>
    <t>58.12.02</t>
  </si>
  <si>
    <t>360</t>
  </si>
  <si>
    <t>58.12.03</t>
  </si>
  <si>
    <t>361</t>
  </si>
  <si>
    <t>Asistenta tehnica in cadrul Programului Operational Asistenta Tehnica</t>
  </si>
  <si>
    <t>58.14</t>
  </si>
  <si>
    <t>362</t>
  </si>
  <si>
    <t>58.14.01</t>
  </si>
  <si>
    <t>363</t>
  </si>
  <si>
    <t>58.14.02</t>
  </si>
  <si>
    <t>364</t>
  </si>
  <si>
    <t>58.14.03</t>
  </si>
  <si>
    <t>365</t>
  </si>
  <si>
    <t>Alte programe comunitare finantate în perioada 2014-2020 (APC) (58.15.01 la 58.15.03)</t>
  </si>
  <si>
    <t>58.15</t>
  </si>
  <si>
    <t>366</t>
  </si>
  <si>
    <t>58.15.01</t>
  </si>
  <si>
    <t>367</t>
  </si>
  <si>
    <t>58.15.02</t>
  </si>
  <si>
    <t>368</t>
  </si>
  <si>
    <t>58.15.03</t>
  </si>
  <si>
    <t>369</t>
  </si>
  <si>
    <t>Alte facilităti si instrumente postaderare  (58.16.01 la 58.16.03) (AFIP)</t>
  </si>
  <si>
    <t>58.16</t>
  </si>
  <si>
    <t>370</t>
  </si>
  <si>
    <t>58.16.01</t>
  </si>
  <si>
    <t>371</t>
  </si>
  <si>
    <t>58.16.02</t>
  </si>
  <si>
    <t>372</t>
  </si>
  <si>
    <t>58.16.03</t>
  </si>
  <si>
    <t>373</t>
  </si>
  <si>
    <t>Asistenta tehnica in cadrul programelor operationale altele decat Programului Operational Asistenta Tehnica</t>
  </si>
  <si>
    <t>58.17</t>
  </si>
  <si>
    <t>374</t>
  </si>
  <si>
    <t>58.17.01</t>
  </si>
  <si>
    <t>375</t>
  </si>
  <si>
    <t>58.17.02</t>
  </si>
  <si>
    <t>376</t>
  </si>
  <si>
    <t>58.17.03</t>
  </si>
  <si>
    <t>377</t>
  </si>
  <si>
    <t>Transferuri din bugetul de stat necesare susţinerii derulării proiectelor aprobate la finanţare în cadrul Mecanismului pentru Interconectarea Europei</t>
  </si>
  <si>
    <t>58.19</t>
  </si>
  <si>
    <t>378</t>
  </si>
  <si>
    <t xml:space="preserve">  Transferuri din bugetul de stat către beneficiari instituţii publice</t>
  </si>
  <si>
    <t>58.19.01</t>
  </si>
  <si>
    <t>379</t>
  </si>
  <si>
    <t xml:space="preserve">  Transferuri din bugetul de stat către ONG-uri, societăţi comerciale si alţi beneficiari de drept public sau privat</t>
  </si>
  <si>
    <t>58.19.02</t>
  </si>
  <si>
    <t>380</t>
  </si>
  <si>
    <t>Sume aferente diferentei de dobanda la disponibilitatilor aferente programelor operationale finantate prin fonduri structurale</t>
  </si>
  <si>
    <t>58.20</t>
  </si>
  <si>
    <t>381</t>
  </si>
  <si>
    <t>Alte cheltuieli ocazionate de implementarea programelor cu finantare din FEN</t>
  </si>
  <si>
    <t>58.23</t>
  </si>
  <si>
    <t>382</t>
  </si>
  <si>
    <t>Transferuri din bugetul AFIR catre bugetele locale pentru sustinerea proiectelor din PNDR 2014-2020</t>
  </si>
  <si>
    <t>58.25</t>
  </si>
  <si>
    <t>383</t>
  </si>
  <si>
    <t>58.25.01</t>
  </si>
  <si>
    <t>384</t>
  </si>
  <si>
    <t>58.25.02</t>
  </si>
  <si>
    <t>385</t>
  </si>
  <si>
    <t>Transferuri din bugetul AFIR catre institutii publice finantate partial sau integral din venituri proprii pentru sustinerea proiectelor din PNDR 2014-2020</t>
  </si>
  <si>
    <t>58.26</t>
  </si>
  <si>
    <t>386</t>
  </si>
  <si>
    <t>58.26.01</t>
  </si>
  <si>
    <t>387</t>
  </si>
  <si>
    <t>58.26.02</t>
  </si>
  <si>
    <t>388</t>
  </si>
  <si>
    <t>Transferuri din bugetul AFIR catre ONG-uri, societati comerciale si alti beneficiari de drept public sau privat pentru sustinerea proiectelor din PNDR 2014-2020</t>
  </si>
  <si>
    <t>58.27</t>
  </si>
  <si>
    <t>389</t>
  </si>
  <si>
    <t>58.27.01</t>
  </si>
  <si>
    <t>390</t>
  </si>
  <si>
    <t>58.27.02</t>
  </si>
  <si>
    <t>391</t>
  </si>
  <si>
    <t>Transferuri din bugetul de stat catre AFIR pentru sustinerea proiectelor din PNDR 2014-2020</t>
  </si>
  <si>
    <t>58.28</t>
  </si>
  <si>
    <t>392</t>
  </si>
  <si>
    <t>Mecanismul pentru Interconectarea Europei (58.30.01 la 58.30.03)</t>
  </si>
  <si>
    <t>58.30</t>
  </si>
  <si>
    <t>393</t>
  </si>
  <si>
    <t>58.30.01</t>
  </si>
  <si>
    <t>394</t>
  </si>
  <si>
    <t>58.30.02</t>
  </si>
  <si>
    <t>395</t>
  </si>
  <si>
    <t>58.30.03</t>
  </si>
  <si>
    <t>396</t>
  </si>
  <si>
    <t>397</t>
  </si>
  <si>
    <t>TITLUL XII CHELTUIELI AFERENTE PROGRAMELOR CU FINANTARE RAMBURSABILA (cod 65.01+65.02)</t>
  </si>
  <si>
    <t>398</t>
  </si>
  <si>
    <t>Cheltuieli aferente programelor cu finantare rambursabila</t>
  </si>
  <si>
    <t>65.01</t>
  </si>
  <si>
    <t>399</t>
  </si>
  <si>
    <t>Cheltuieli aferente programelor cu finantare rambursabilă din contribu?ia beneficiarilor finali ai proiectelor</t>
  </si>
  <si>
    <t>65.02</t>
  </si>
  <si>
    <t>400</t>
  </si>
  <si>
    <t>CHELTUIELI DE CAPITAL  (cod 71+72)</t>
  </si>
  <si>
    <t>401</t>
  </si>
  <si>
    <t xml:space="preserve">        </t>
  </si>
  <si>
    <t>402</t>
  </si>
  <si>
    <t>TITLUL XIII  ACTIVE NEFINANCIARE  (cod 71.01 la 71.03)</t>
  </si>
  <si>
    <t>403</t>
  </si>
  <si>
    <t>Active fixe</t>
  </si>
  <si>
    <t>71.01</t>
  </si>
  <si>
    <t>404</t>
  </si>
  <si>
    <t>Constructii</t>
  </si>
  <si>
    <t>71.01.01</t>
  </si>
  <si>
    <t>405</t>
  </si>
  <si>
    <t>Masini, echipamente si mijloace de transport</t>
  </si>
  <si>
    <t>71.01.02</t>
  </si>
  <si>
    <t>406</t>
  </si>
  <si>
    <t>Mobilier, aparatura birotica si alte active corporale</t>
  </si>
  <si>
    <t>71.01.03</t>
  </si>
  <si>
    <t>407</t>
  </si>
  <si>
    <t>Alte active fixe</t>
  </si>
  <si>
    <t>71.01.30</t>
  </si>
  <si>
    <t>408</t>
  </si>
  <si>
    <t>Stocuri (cod 71.02.01)</t>
  </si>
  <si>
    <t>71.02</t>
  </si>
  <si>
    <t>409</t>
  </si>
  <si>
    <t>Rezerve de stat şi de mobilizare</t>
  </si>
  <si>
    <t>71.02.01</t>
  </si>
  <si>
    <t>410</t>
  </si>
  <si>
    <t xml:space="preserve">Reparatii capitale aferente activelor fixe  </t>
  </si>
  <si>
    <t>71.03</t>
  </si>
  <si>
    <t>411</t>
  </si>
  <si>
    <t xml:space="preserve">         </t>
  </si>
  <si>
    <t>412</t>
  </si>
  <si>
    <t>TITLUL XIV ACTIVE FINANCIARE  (cod 72.01)</t>
  </si>
  <si>
    <t>413</t>
  </si>
  <si>
    <t>Active financiare  (cod 72.01.01+72.02.02)</t>
  </si>
  <si>
    <t>72.01</t>
  </si>
  <si>
    <t>414</t>
  </si>
  <si>
    <t>Participare la capitalul social al societatilor comerciale</t>
  </si>
  <si>
    <t>72.01.01</t>
  </si>
  <si>
    <t>415</t>
  </si>
  <si>
    <t>Contributii la constituirea de asociatii de dezvoltare intercomunitara</t>
  </si>
  <si>
    <t>72.01.02</t>
  </si>
  <si>
    <t>416</t>
  </si>
  <si>
    <t>417</t>
  </si>
  <si>
    <t>418</t>
  </si>
  <si>
    <t>Rambursarea imprumuturilor contractate pentru proiecte cu finantarea Uniunii Europene</t>
  </si>
  <si>
    <t>81.04</t>
  </si>
  <si>
    <t>419</t>
  </si>
  <si>
    <t>420</t>
  </si>
  <si>
    <t>421</t>
  </si>
  <si>
    <t>422</t>
  </si>
  <si>
    <t>423</t>
  </si>
  <si>
    <t>424</t>
  </si>
  <si>
    <t>Plati efectuate in anii precedenti si recuperate in anul curent - sectiunea dezvoltare</t>
  </si>
  <si>
    <t>85.01.02</t>
  </si>
  <si>
    <t>425</t>
  </si>
  <si>
    <t>Plăţi efectuate în anii precedenţi  şi recuperate în anul curent în secţiunea de dezvoltare a bugetului altor instituţii publice</t>
  </si>
  <si>
    <t>85.01.04</t>
  </si>
  <si>
    <t>426</t>
  </si>
  <si>
    <t>Plăţi efectuate în anii precedenţi şi recuperate în anul curent aferente fondurilor externe nerambursabile</t>
  </si>
  <si>
    <t>85.01.05</t>
  </si>
  <si>
    <t>427</t>
  </si>
  <si>
    <t>Sume aferente corecţiilor financiare suportate de la bugetul de stat</t>
  </si>
  <si>
    <t>58.35</t>
  </si>
  <si>
    <t>ORDONATOR DE CREDITE,</t>
  </si>
  <si>
    <t>dr ANEA FLORIN</t>
  </si>
  <si>
    <t>.</t>
  </si>
  <si>
    <t>CONTABIL,</t>
  </si>
  <si>
    <t>TABACARU MICA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</si>
</sst>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sz val="11"/>
      <color theme="1"/>
      <name val="Verdana"/>
      <family val="2"/>
    </font>
    <font>
      <b/>
      <sz val="14"/>
      <color theme="1"/>
      <name val="Verdana"/>
      <family val="2"/>
    </font>
    <font>
      <sz val="8"/>
      <color theme="1"/>
      <name val="Verdana"/>
      <family val="2"/>
    </font>
    <font>
      <b/>
      <sz val="8"/>
      <color theme="1"/>
      <name val="Verdana"/>
      <family val="2"/>
    </font>
    <font>
      <b/>
      <sz val="11"/>
      <color theme="1"/>
      <name val="Calibri"/>
      <family val="2"/>
      <scheme val="minor"/>
    </font>
    <font>
      <b/>
      <sz val="11"/>
      <color theme="1"/>
      <name val="Verdana"/>
      <family val="2"/>
    </font>
  </fonts>
  <fills count="2">
    <fill>
      <patternFill patternType="none"/>
    </fill>
    <fill>
      <patternFill patternType="gray125"/>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21">
    <xf numFmtId="0" fontId="0" fillId="0" borderId="0" xfId="0"/>
    <xf numFmtId="49" fontId="0" fillId="0" borderId="0" xfId="0" applyNumberFormat="1"/>
    <xf numFmtId="49" fontId="0" fillId="0" borderId="0" xfId="0" applyNumberFormat="1" applyAlignment="1">
      <alignment horizontal="right"/>
    </xf>
    <xf numFmtId="49" fontId="1" fillId="0" borderId="0" xfId="0" applyNumberFormat="1" applyFont="1" applyAlignment="1">
      <alignment horizontal="center" vertical="center"/>
    </xf>
    <xf numFmtId="49" fontId="2" fillId="0" borderId="0" xfId="0" applyNumberFormat="1" applyFont="1" applyAlignment="1">
      <alignment horizontal="center" vertical="center" wrapText="1" shrinkToFit="1"/>
    </xf>
    <xf numFmtId="0" fontId="4" fillId="0" borderId="2"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0" fillId="0" borderId="0" xfId="0" applyAlignment="1">
      <alignment wrapText="1"/>
    </xf>
    <xf numFmtId="0" fontId="4" fillId="0" borderId="4"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4" fillId="0" borderId="1" xfId="0" applyFont="1" applyBorder="1" applyAlignment="1">
      <alignment horizontal="center" vertical="center" wrapText="1" shrinkToFit="1"/>
    </xf>
    <xf numFmtId="49" fontId="0" fillId="0" borderId="0" xfId="0" applyNumberFormat="1" applyAlignment="1">
      <alignment wrapText="1" shrinkToFit="1"/>
    </xf>
    <xf numFmtId="4" fontId="0" fillId="0" borderId="0" xfId="0" applyNumberFormat="1" applyAlignment="1">
      <alignment wrapText="1"/>
    </xf>
    <xf numFmtId="49" fontId="3" fillId="0" borderId="10" xfId="0" applyNumberFormat="1" applyFont="1" applyBorder="1" applyAlignment="1">
      <alignment wrapText="1" shrinkToFit="1"/>
    </xf>
    <xf numFmtId="4" fontId="3" fillId="0" borderId="10" xfId="0" applyNumberFormat="1" applyFont="1" applyBorder="1" applyAlignment="1">
      <alignment wrapText="1"/>
    </xf>
    <xf numFmtId="0" fontId="5" fillId="0" borderId="0" xfId="0" applyFont="1"/>
    <xf numFmtId="49" fontId="6" fillId="0" borderId="0" xfId="0" applyNumberFormat="1"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7"/>
  <sheetViews>
    <sheetView tabSelected="1" topLeftCell="B1" workbookViewId="0"/>
  </sheetViews>
  <sheetFormatPr defaultRowHeight="15" x14ac:dyDescent="0.25"/>
  <cols>
    <col min="1" max="1" width="4" hidden="1" customWidth="1"/>
    <col min="2" max="2" width="41.85546875" customWidth="1"/>
    <col min="3" max="3" width="11.7109375" customWidth="1"/>
    <col min="4" max="11" width="14.42578125" customWidth="1"/>
  </cols>
  <sheetData>
    <row r="1" spans="1:11" x14ac:dyDescent="0.25">
      <c r="A1" s="1" t="s">
        <v>0</v>
      </c>
      <c r="B1" s="1"/>
      <c r="C1" s="1"/>
      <c r="D1" s="1"/>
      <c r="E1" s="1"/>
      <c r="F1" s="1"/>
      <c r="G1" s="1"/>
      <c r="H1" s="1"/>
      <c r="I1" s="1"/>
      <c r="J1" s="1"/>
      <c r="K1" s="1"/>
    </row>
    <row r="2" spans="1:11" x14ac:dyDescent="0.25">
      <c r="A2" s="1" t="s">
        <v>1</v>
      </c>
      <c r="B2" s="1"/>
      <c r="C2" s="1"/>
      <c r="D2" s="1"/>
      <c r="E2" s="1"/>
      <c r="F2" s="1"/>
      <c r="G2" s="1"/>
      <c r="H2" s="1"/>
      <c r="I2" s="1"/>
      <c r="J2" s="1"/>
      <c r="K2" s="1"/>
    </row>
    <row r="3" spans="1:11" x14ac:dyDescent="0.25">
      <c r="A3" s="1" t="s">
        <v>2</v>
      </c>
      <c r="B3" s="1"/>
      <c r="C3" s="1"/>
      <c r="D3" s="1"/>
      <c r="E3" s="1"/>
      <c r="F3" s="1"/>
      <c r="G3" s="1"/>
      <c r="H3" s="1"/>
      <c r="I3" s="1"/>
      <c r="J3" s="1"/>
      <c r="K3" s="1"/>
    </row>
    <row r="4" spans="1:11" x14ac:dyDescent="0.25">
      <c r="A4" s="2" t="s">
        <v>3</v>
      </c>
      <c r="B4" s="2"/>
      <c r="C4" s="2"/>
      <c r="D4" s="2"/>
      <c r="E4" s="2"/>
      <c r="F4" s="2"/>
      <c r="G4" s="2"/>
      <c r="H4" s="2"/>
      <c r="I4" s="2"/>
      <c r="J4" s="2"/>
      <c r="K4" s="2"/>
    </row>
    <row r="5" spans="1:11" ht="69.95" customHeight="1" x14ac:dyDescent="0.25">
      <c r="A5" s="4" t="s">
        <v>4</v>
      </c>
      <c r="B5" s="4"/>
      <c r="C5" s="4"/>
      <c r="D5" s="4"/>
      <c r="E5" s="4"/>
      <c r="F5" s="4"/>
      <c r="G5" s="4"/>
      <c r="H5" s="4"/>
      <c r="I5" s="4"/>
      <c r="J5" s="4"/>
      <c r="K5" s="4"/>
    </row>
    <row r="6" spans="1:11" x14ac:dyDescent="0.25">
      <c r="A6" s="1" t="s">
        <v>5</v>
      </c>
      <c r="B6" s="1"/>
      <c r="C6" s="1"/>
      <c r="D6" s="1"/>
      <c r="E6" s="1"/>
      <c r="F6" s="1"/>
      <c r="G6" s="1"/>
      <c r="H6" s="1"/>
      <c r="I6" s="1"/>
      <c r="J6" s="1"/>
      <c r="K6" s="1"/>
    </row>
    <row r="7" spans="1:11" ht="15.75" thickBot="1" x14ac:dyDescent="0.3"/>
    <row r="8" spans="1:11" s="7" customFormat="1" ht="15.75" thickBot="1" x14ac:dyDescent="0.3">
      <c r="A8" s="5" t="s">
        <v>6</v>
      </c>
      <c r="B8" s="6"/>
      <c r="C8" s="12" t="s">
        <v>8</v>
      </c>
      <c r="D8" s="12" t="s">
        <v>10</v>
      </c>
      <c r="E8" s="10" t="s">
        <v>11</v>
      </c>
      <c r="F8" s="11"/>
      <c r="G8" s="12" t="s">
        <v>14</v>
      </c>
      <c r="H8" s="12" t="s">
        <v>15</v>
      </c>
      <c r="I8" s="12" t="s">
        <v>16</v>
      </c>
      <c r="J8" s="12" t="s">
        <v>17</v>
      </c>
      <c r="K8" s="12" t="s">
        <v>19</v>
      </c>
    </row>
    <row r="9" spans="1:11" s="7" customFormat="1" ht="21.75" thickBot="1" x14ac:dyDescent="0.3">
      <c r="A9" s="8"/>
      <c r="B9" s="9"/>
      <c r="C9" s="13"/>
      <c r="D9" s="13"/>
      <c r="E9" s="14" t="s">
        <v>12</v>
      </c>
      <c r="F9" s="14" t="s">
        <v>13</v>
      </c>
      <c r="G9" s="13"/>
      <c r="H9" s="13"/>
      <c r="I9" s="13"/>
      <c r="J9" s="13"/>
      <c r="K9" s="13"/>
    </row>
    <row r="10" spans="1:11" s="7" customFormat="1" ht="15.75" thickBot="1" x14ac:dyDescent="0.3">
      <c r="A10" s="10" t="s">
        <v>7</v>
      </c>
      <c r="B10" s="11"/>
      <c r="C10" s="14" t="s">
        <v>9</v>
      </c>
      <c r="D10" s="14">
        <v>1</v>
      </c>
      <c r="E10" s="14">
        <v>2</v>
      </c>
      <c r="F10" s="14">
        <v>3</v>
      </c>
      <c r="G10" s="14">
        <v>4</v>
      </c>
      <c r="H10" s="14">
        <v>5</v>
      </c>
      <c r="I10" s="14">
        <v>6</v>
      </c>
      <c r="J10" s="14" t="s">
        <v>18</v>
      </c>
      <c r="K10" s="14">
        <v>8</v>
      </c>
    </row>
    <row r="11" spans="1:11" s="7" customFormat="1" x14ac:dyDescent="0.25">
      <c r="A11" s="17" t="s">
        <v>20</v>
      </c>
      <c r="B11" s="17" t="s">
        <v>21</v>
      </c>
      <c r="C11" s="17" t="s">
        <v>22</v>
      </c>
      <c r="D11" s="18">
        <f>D12+D230</f>
        <v>0</v>
      </c>
      <c r="E11" s="18">
        <f>E12+E230</f>
        <v>33000</v>
      </c>
      <c r="F11" s="18">
        <f>F12+F230</f>
        <v>20000</v>
      </c>
      <c r="G11" s="18">
        <f>G12+G230</f>
        <v>0</v>
      </c>
      <c r="H11" s="18">
        <f>H12+H230</f>
        <v>0</v>
      </c>
      <c r="I11" s="18">
        <f>I12+I230</f>
        <v>0</v>
      </c>
      <c r="J11" s="18">
        <f>H11-I11</f>
        <v>0</v>
      </c>
      <c r="K11" s="18">
        <f>K12+K230</f>
        <v>0</v>
      </c>
    </row>
    <row r="12" spans="1:11" s="7" customFormat="1" ht="22.5" x14ac:dyDescent="0.25">
      <c r="A12" s="17" t="s">
        <v>23</v>
      </c>
      <c r="B12" s="17" t="s">
        <v>24</v>
      </c>
      <c r="C12" s="17" t="s">
        <v>25</v>
      </c>
      <c r="D12" s="18">
        <f>D16+D54+D113+D130+D135+D139+D160+D161+D162+D163+D164+D165+D166+D167+D168+D169+D170+D171+D175+D184+D203+D209+D214+D219+D227+D228</f>
        <v>0</v>
      </c>
      <c r="E12" s="18">
        <f>E16+E54+E113+E130+E135+E139+E160+E161+E162+E163+E164+E165+E166+E167+E168+E169+E170+E171+E175+E184+E203+E209+E214+E219+E227+E228</f>
        <v>33000</v>
      </c>
      <c r="F12" s="18">
        <f>F16+F54+F113+F130+F135+F139+F160+F161+F162+F163+F164+F165+F166+F167+F168+F169+F170+F171+F175+F184+F203+F209+F214+F219+F227+F228</f>
        <v>20000</v>
      </c>
      <c r="G12" s="18">
        <f>G16+G54+G113+G130+G135+G139+G160+G161+G162+G163+G164+G165+G166+G167+G168+G169+G170+G171+G175+G184+G203+G209+G214+G219+G227+G228</f>
        <v>0</v>
      </c>
      <c r="H12" s="18">
        <f>H16+H54+H113+H130+H135+H139+H160+H161+H162+H163+H164+H165+H166+H167+H168+H169+H170+H171+H175+H184+H203+H209+H214+H219+H227+H228</f>
        <v>0</v>
      </c>
      <c r="I12" s="18">
        <f>I16+I54+I113+I130+I135+I139+I160+I161+I162+I163+I164+I165+I166+I167+I168+I169+I170+I171+I175+I184+I203+I209+I214+I219+I227+I228</f>
        <v>0</v>
      </c>
      <c r="J12" s="18">
        <f>H12-I12</f>
        <v>0</v>
      </c>
      <c r="K12" s="18">
        <f>K16+K54+K113+K130+K135+K139+K160+K161+K162+K163+K164+K165+K166+K167+K168+K169+K170+K171+K175+K184+K203+K209+K214+K219+K227+K228</f>
        <v>0</v>
      </c>
    </row>
    <row r="13" spans="1:11" s="7" customFormat="1" x14ac:dyDescent="0.25">
      <c r="A13" s="17" t="s">
        <v>26</v>
      </c>
      <c r="B13" s="17" t="s">
        <v>27</v>
      </c>
      <c r="C13" s="17" t="s">
        <v>27</v>
      </c>
      <c r="D13" s="18"/>
      <c r="E13" s="18"/>
      <c r="F13" s="18"/>
      <c r="G13" s="18"/>
      <c r="H13" s="18"/>
      <c r="I13" s="18"/>
      <c r="J13" s="18">
        <f>H13-I13</f>
        <v>0</v>
      </c>
      <c r="K13" s="18"/>
    </row>
    <row r="14" spans="1:11" s="7" customFormat="1" ht="22.5" x14ac:dyDescent="0.25">
      <c r="A14" s="17" t="s">
        <v>28</v>
      </c>
      <c r="B14" s="17" t="s">
        <v>29</v>
      </c>
      <c r="C14" s="17" t="s">
        <v>30</v>
      </c>
      <c r="D14" s="18">
        <f>D16+D54+D113+D130+D135+D139+D160+D161+D162+D163+D164+D165+D166+D167+D168+D169+D170+D171+D175+D184</f>
        <v>0</v>
      </c>
      <c r="E14" s="18">
        <f>E16+E54+E113+E130+E135+E139+E160+E161+E162+E163+E164+E165+E166+E167+E168+E169+E170+E171+E175+E184</f>
        <v>33000</v>
      </c>
      <c r="F14" s="18">
        <f>F16+F54+F113+F130+F135+F139+F160+F161+F162+F163+F164+F165+F166+F167+F168+F169+F170+F171+F175+F184</f>
        <v>20000</v>
      </c>
      <c r="G14" s="18">
        <f>G16+G54+G113+G130+G135+G139+G160+G161+G162+G163+G164+G165+G166+G167+G168+G169+G170+G171+G175+G184</f>
        <v>0</v>
      </c>
      <c r="H14" s="18">
        <f>H16+H54+H113+H130+H135+H139+H160+H161+H162+H163+H164+H165+H166+H167+H168+H169+H170+H171+H175+H184</f>
        <v>0</v>
      </c>
      <c r="I14" s="18">
        <f>I16+I54+I113+I130+I135+I139+I160+I161+I162+I163+I164+I165+I166+I167+I168+I169+I170+I171+I175+I184</f>
        <v>0</v>
      </c>
      <c r="J14" s="18">
        <f>H14-I14</f>
        <v>0</v>
      </c>
      <c r="K14" s="18">
        <f>K16+K54+K113+K130+K135+K139+K160+K161+K162+K163+K164+K165+K166+K167+K168+K169+K170+K171+K175+K184</f>
        <v>0</v>
      </c>
    </row>
    <row r="15" spans="1:11" s="7" customFormat="1" x14ac:dyDescent="0.25">
      <c r="A15" s="17" t="s">
        <v>31</v>
      </c>
      <c r="B15" s="17" t="s">
        <v>27</v>
      </c>
      <c r="C15" s="17" t="s">
        <v>27</v>
      </c>
      <c r="D15" s="18"/>
      <c r="E15" s="18"/>
      <c r="F15" s="18"/>
      <c r="G15" s="18"/>
      <c r="H15" s="18"/>
      <c r="I15" s="18"/>
      <c r="J15" s="18">
        <f>H15-I15</f>
        <v>0</v>
      </c>
      <c r="K15" s="18"/>
    </row>
    <row r="16" spans="1:11" s="7" customFormat="1" ht="22.5" x14ac:dyDescent="0.25">
      <c r="A16" s="17" t="s">
        <v>32</v>
      </c>
      <c r="B16" s="17" t="s">
        <v>33</v>
      </c>
      <c r="C16" s="17" t="s">
        <v>34</v>
      </c>
      <c r="D16" s="18">
        <f>D17+D36+D44</f>
        <v>0</v>
      </c>
      <c r="E16" s="18">
        <f>E17+E36+E44</f>
        <v>0</v>
      </c>
      <c r="F16" s="18">
        <f>F17+F36+F44</f>
        <v>0</v>
      </c>
      <c r="G16" s="18">
        <f>G17+G36+G44</f>
        <v>0</v>
      </c>
      <c r="H16" s="18">
        <f>H17+H36+H44</f>
        <v>0</v>
      </c>
      <c r="I16" s="18">
        <f>I17+I36+I44</f>
        <v>0</v>
      </c>
      <c r="J16" s="18">
        <f>H16-I16</f>
        <v>0</v>
      </c>
      <c r="K16" s="18">
        <f>K17+K36+K44</f>
        <v>0</v>
      </c>
    </row>
    <row r="17" spans="1:11" s="7" customFormat="1" x14ac:dyDescent="0.25">
      <c r="A17" s="17" t="s">
        <v>35</v>
      </c>
      <c r="B17" s="17" t="s">
        <v>36</v>
      </c>
      <c r="C17" s="17" t="s">
        <v>37</v>
      </c>
      <c r="D17" s="18">
        <f>D18+D19+D20+D21+D22+D23+D24+D25+D26+D27+D28+D29+D30+D31+D32+D33+D34+D35</f>
        <v>0</v>
      </c>
      <c r="E17" s="18">
        <f>E18+E19+E20+E21+E22+E23+E24+E25+E26+E27+E28+E29+E30+E31+E32+E33+E34+E35</f>
        <v>0</v>
      </c>
      <c r="F17" s="18">
        <f>F18+F19+F20+F21+F22+F23+F24+F25+F26+F27+F28+F29+F30+F31+F32+F33+F34+F35</f>
        <v>0</v>
      </c>
      <c r="G17" s="18">
        <f>G18+G19+G20+G21+G22+G23+G24+G25+G26+G27+G28+G29+G30+G31+G32+G33+G34+G35</f>
        <v>0</v>
      </c>
      <c r="H17" s="18">
        <f>H18+H19+H20+H21+H22+H23+H24+H25+H26+H27+H28+H29+H30+H31+H32+H33+H34+H35</f>
        <v>0</v>
      </c>
      <c r="I17" s="18">
        <f>I18+I19+I20+I21+I22+I23+I24+I25+I26+I27+I28+I29+I30+I31+I32+I33+I34+I35</f>
        <v>0</v>
      </c>
      <c r="J17" s="18">
        <f>H17-I17</f>
        <v>0</v>
      </c>
      <c r="K17" s="18">
        <f>K18+K19+K20+K21+K22+K23+K24+K25+K26+K27+K28+K29+K30+K31+K32+K33+K34+K35</f>
        <v>0</v>
      </c>
    </row>
    <row r="18" spans="1:11" s="7" customFormat="1" x14ac:dyDescent="0.25">
      <c r="A18" s="17" t="s">
        <v>38</v>
      </c>
      <c r="B18" s="17" t="s">
        <v>39</v>
      </c>
      <c r="C18" s="17" t="s">
        <v>40</v>
      </c>
      <c r="D18" s="18">
        <v>0</v>
      </c>
      <c r="E18" s="18">
        <v>0</v>
      </c>
      <c r="F18" s="18">
        <v>0</v>
      </c>
      <c r="G18" s="18">
        <v>0</v>
      </c>
      <c r="H18" s="18">
        <v>0</v>
      </c>
      <c r="I18" s="18">
        <v>0</v>
      </c>
      <c r="J18" s="18">
        <f>H18-I18</f>
        <v>0</v>
      </c>
      <c r="K18" s="18">
        <v>0</v>
      </c>
    </row>
    <row r="19" spans="1:11" s="7" customFormat="1" x14ac:dyDescent="0.25">
      <c r="A19" s="17" t="s">
        <v>41</v>
      </c>
      <c r="B19" s="17" t="s">
        <v>42</v>
      </c>
      <c r="C19" s="17" t="s">
        <v>43</v>
      </c>
      <c r="D19" s="18">
        <v>0</v>
      </c>
      <c r="E19" s="18">
        <v>0</v>
      </c>
      <c r="F19" s="18">
        <v>0</v>
      </c>
      <c r="G19" s="18">
        <v>0</v>
      </c>
      <c r="H19" s="18">
        <v>0</v>
      </c>
      <c r="I19" s="18">
        <v>0</v>
      </c>
      <c r="J19" s="18">
        <f>H19-I19</f>
        <v>0</v>
      </c>
      <c r="K19" s="18">
        <v>0</v>
      </c>
    </row>
    <row r="20" spans="1:11" s="7" customFormat="1" x14ac:dyDescent="0.25">
      <c r="A20" s="17" t="s">
        <v>34</v>
      </c>
      <c r="B20" s="17" t="s">
        <v>44</v>
      </c>
      <c r="C20" s="17" t="s">
        <v>45</v>
      </c>
      <c r="D20" s="18">
        <v>0</v>
      </c>
      <c r="E20" s="18">
        <v>0</v>
      </c>
      <c r="F20" s="18">
        <v>0</v>
      </c>
      <c r="G20" s="18">
        <v>0</v>
      </c>
      <c r="H20" s="18">
        <v>0</v>
      </c>
      <c r="I20" s="18">
        <v>0</v>
      </c>
      <c r="J20" s="18">
        <f>H20-I20</f>
        <v>0</v>
      </c>
      <c r="K20" s="18">
        <v>0</v>
      </c>
    </row>
    <row r="21" spans="1:11" s="7" customFormat="1" x14ac:dyDescent="0.25">
      <c r="A21" s="17" t="s">
        <v>46</v>
      </c>
      <c r="B21" s="17" t="s">
        <v>47</v>
      </c>
      <c r="C21" s="17" t="s">
        <v>48</v>
      </c>
      <c r="D21" s="18">
        <v>0</v>
      </c>
      <c r="E21" s="18">
        <v>0</v>
      </c>
      <c r="F21" s="18">
        <v>0</v>
      </c>
      <c r="G21" s="18">
        <v>0</v>
      </c>
      <c r="H21" s="18">
        <v>0</v>
      </c>
      <c r="I21" s="18">
        <v>0</v>
      </c>
      <c r="J21" s="18">
        <f>H21-I21</f>
        <v>0</v>
      </c>
      <c r="K21" s="18">
        <v>0</v>
      </c>
    </row>
    <row r="22" spans="1:11" s="7" customFormat="1" x14ac:dyDescent="0.25">
      <c r="A22" s="17" t="s">
        <v>49</v>
      </c>
      <c r="B22" s="17" t="s">
        <v>50</v>
      </c>
      <c r="C22" s="17" t="s">
        <v>51</v>
      </c>
      <c r="D22" s="18">
        <v>0</v>
      </c>
      <c r="E22" s="18">
        <v>0</v>
      </c>
      <c r="F22" s="18">
        <v>0</v>
      </c>
      <c r="G22" s="18">
        <v>0</v>
      </c>
      <c r="H22" s="18">
        <v>0</v>
      </c>
      <c r="I22" s="18">
        <v>0</v>
      </c>
      <c r="J22" s="18">
        <f>H22-I22</f>
        <v>0</v>
      </c>
      <c r="K22" s="18">
        <v>0</v>
      </c>
    </row>
    <row r="23" spans="1:11" s="7" customFormat="1" x14ac:dyDescent="0.25">
      <c r="A23" s="17" t="s">
        <v>52</v>
      </c>
      <c r="B23" s="17" t="s">
        <v>53</v>
      </c>
      <c r="C23" s="17" t="s">
        <v>54</v>
      </c>
      <c r="D23" s="18">
        <v>0</v>
      </c>
      <c r="E23" s="18">
        <v>0</v>
      </c>
      <c r="F23" s="18">
        <v>0</v>
      </c>
      <c r="G23" s="18">
        <v>0</v>
      </c>
      <c r="H23" s="18">
        <v>0</v>
      </c>
      <c r="I23" s="18">
        <v>0</v>
      </c>
      <c r="J23" s="18">
        <f>H23-I23</f>
        <v>0</v>
      </c>
      <c r="K23" s="18">
        <v>0</v>
      </c>
    </row>
    <row r="24" spans="1:11" s="7" customFormat="1" x14ac:dyDescent="0.25">
      <c r="A24" s="17" t="s">
        <v>55</v>
      </c>
      <c r="B24" s="17" t="s">
        <v>56</v>
      </c>
      <c r="C24" s="17" t="s">
        <v>57</v>
      </c>
      <c r="D24" s="18">
        <v>0</v>
      </c>
      <c r="E24" s="18">
        <v>0</v>
      </c>
      <c r="F24" s="18">
        <v>0</v>
      </c>
      <c r="G24" s="18">
        <v>0</v>
      </c>
      <c r="H24" s="18">
        <v>0</v>
      </c>
      <c r="I24" s="18">
        <v>0</v>
      </c>
      <c r="J24" s="18">
        <f>H24-I24</f>
        <v>0</v>
      </c>
      <c r="K24" s="18">
        <v>0</v>
      </c>
    </row>
    <row r="25" spans="1:11" s="7" customFormat="1" x14ac:dyDescent="0.25">
      <c r="A25" s="17" t="s">
        <v>58</v>
      </c>
      <c r="B25" s="17" t="s">
        <v>59</v>
      </c>
      <c r="C25" s="17" t="s">
        <v>60</v>
      </c>
      <c r="D25" s="18">
        <v>0</v>
      </c>
      <c r="E25" s="18">
        <v>0</v>
      </c>
      <c r="F25" s="18">
        <v>0</v>
      </c>
      <c r="G25" s="18">
        <v>0</v>
      </c>
      <c r="H25" s="18">
        <v>0</v>
      </c>
      <c r="I25" s="18">
        <v>0</v>
      </c>
      <c r="J25" s="18">
        <f>H25-I25</f>
        <v>0</v>
      </c>
      <c r="K25" s="18">
        <v>0</v>
      </c>
    </row>
    <row r="26" spans="1:11" s="7" customFormat="1" x14ac:dyDescent="0.25">
      <c r="A26" s="17" t="s">
        <v>61</v>
      </c>
      <c r="B26" s="17" t="s">
        <v>62</v>
      </c>
      <c r="C26" s="17" t="s">
        <v>63</v>
      </c>
      <c r="D26" s="18">
        <v>0</v>
      </c>
      <c r="E26" s="18">
        <v>0</v>
      </c>
      <c r="F26" s="18">
        <v>0</v>
      </c>
      <c r="G26" s="18">
        <v>0</v>
      </c>
      <c r="H26" s="18">
        <v>0</v>
      </c>
      <c r="I26" s="18">
        <v>0</v>
      </c>
      <c r="J26" s="18">
        <f>H26-I26</f>
        <v>0</v>
      </c>
      <c r="K26" s="18">
        <v>0</v>
      </c>
    </row>
    <row r="27" spans="1:11" s="7" customFormat="1" x14ac:dyDescent="0.25">
      <c r="A27" s="17" t="s">
        <v>64</v>
      </c>
      <c r="B27" s="17" t="s">
        <v>65</v>
      </c>
      <c r="C27" s="17" t="s">
        <v>66</v>
      </c>
      <c r="D27" s="18">
        <v>0</v>
      </c>
      <c r="E27" s="18">
        <v>0</v>
      </c>
      <c r="F27" s="18">
        <v>0</v>
      </c>
      <c r="G27" s="18">
        <v>0</v>
      </c>
      <c r="H27" s="18">
        <v>0</v>
      </c>
      <c r="I27" s="18">
        <v>0</v>
      </c>
      <c r="J27" s="18">
        <f>H27-I27</f>
        <v>0</v>
      </c>
      <c r="K27" s="18">
        <v>0</v>
      </c>
    </row>
    <row r="28" spans="1:11" s="7" customFormat="1" x14ac:dyDescent="0.25">
      <c r="A28" s="17" t="s">
        <v>67</v>
      </c>
      <c r="B28" s="17" t="s">
        <v>68</v>
      </c>
      <c r="C28" s="17" t="s">
        <v>69</v>
      </c>
      <c r="D28" s="18">
        <v>0</v>
      </c>
      <c r="E28" s="18">
        <v>0</v>
      </c>
      <c r="F28" s="18">
        <v>0</v>
      </c>
      <c r="G28" s="18">
        <v>0</v>
      </c>
      <c r="H28" s="18">
        <v>0</v>
      </c>
      <c r="I28" s="18">
        <v>0</v>
      </c>
      <c r="J28" s="18">
        <f>H28-I28</f>
        <v>0</v>
      </c>
      <c r="K28" s="18">
        <v>0</v>
      </c>
    </row>
    <row r="29" spans="1:11" s="7" customFormat="1" ht="22.5" x14ac:dyDescent="0.25">
      <c r="A29" s="17" t="s">
        <v>70</v>
      </c>
      <c r="B29" s="17" t="s">
        <v>71</v>
      </c>
      <c r="C29" s="17" t="s">
        <v>72</v>
      </c>
      <c r="D29" s="18">
        <v>0</v>
      </c>
      <c r="E29" s="18">
        <v>0</v>
      </c>
      <c r="F29" s="18">
        <v>0</v>
      </c>
      <c r="G29" s="18">
        <v>0</v>
      </c>
      <c r="H29" s="18">
        <v>0</v>
      </c>
      <c r="I29" s="18">
        <v>0</v>
      </c>
      <c r="J29" s="18">
        <f>H29-I29</f>
        <v>0</v>
      </c>
      <c r="K29" s="18">
        <v>0</v>
      </c>
    </row>
    <row r="30" spans="1:11" s="7" customFormat="1" x14ac:dyDescent="0.25">
      <c r="A30" s="17" t="s">
        <v>73</v>
      </c>
      <c r="B30" s="17" t="s">
        <v>74</v>
      </c>
      <c r="C30" s="17" t="s">
        <v>75</v>
      </c>
      <c r="D30" s="18">
        <v>0</v>
      </c>
      <c r="E30" s="18">
        <v>0</v>
      </c>
      <c r="F30" s="18">
        <v>0</v>
      </c>
      <c r="G30" s="18">
        <v>0</v>
      </c>
      <c r="H30" s="18">
        <v>0</v>
      </c>
      <c r="I30" s="18">
        <v>0</v>
      </c>
      <c r="J30" s="18">
        <f>H30-I30</f>
        <v>0</v>
      </c>
      <c r="K30" s="18">
        <v>0</v>
      </c>
    </row>
    <row r="31" spans="1:11" s="7" customFormat="1" x14ac:dyDescent="0.25">
      <c r="A31" s="17" t="s">
        <v>76</v>
      </c>
      <c r="B31" s="17" t="s">
        <v>77</v>
      </c>
      <c r="C31" s="17" t="s">
        <v>78</v>
      </c>
      <c r="D31" s="18">
        <v>0</v>
      </c>
      <c r="E31" s="18">
        <v>0</v>
      </c>
      <c r="F31" s="18">
        <v>0</v>
      </c>
      <c r="G31" s="18">
        <v>0</v>
      </c>
      <c r="H31" s="18">
        <v>0</v>
      </c>
      <c r="I31" s="18">
        <v>0</v>
      </c>
      <c r="J31" s="18">
        <f>H31-I31</f>
        <v>0</v>
      </c>
      <c r="K31" s="18">
        <v>0</v>
      </c>
    </row>
    <row r="32" spans="1:11" s="7" customFormat="1" ht="22.5" x14ac:dyDescent="0.25">
      <c r="A32" s="17" t="s">
        <v>79</v>
      </c>
      <c r="B32" s="17" t="s">
        <v>80</v>
      </c>
      <c r="C32" s="17" t="s">
        <v>81</v>
      </c>
      <c r="D32" s="18">
        <v>0</v>
      </c>
      <c r="E32" s="18">
        <v>0</v>
      </c>
      <c r="F32" s="18">
        <v>0</v>
      </c>
      <c r="G32" s="18">
        <v>0</v>
      </c>
      <c r="H32" s="18">
        <v>0</v>
      </c>
      <c r="I32" s="18">
        <v>0</v>
      </c>
      <c r="J32" s="18">
        <f>H32-I32</f>
        <v>0</v>
      </c>
      <c r="K32" s="18">
        <v>0</v>
      </c>
    </row>
    <row r="33" spans="1:11" s="7" customFormat="1" x14ac:dyDescent="0.25">
      <c r="A33" s="17" t="s">
        <v>82</v>
      </c>
      <c r="B33" s="17" t="s">
        <v>83</v>
      </c>
      <c r="C33" s="17" t="s">
        <v>84</v>
      </c>
      <c r="D33" s="18">
        <v>0</v>
      </c>
      <c r="E33" s="18">
        <v>0</v>
      </c>
      <c r="F33" s="18">
        <v>0</v>
      </c>
      <c r="G33" s="18">
        <v>0</v>
      </c>
      <c r="H33" s="18">
        <v>0</v>
      </c>
      <c r="I33" s="18">
        <v>0</v>
      </c>
      <c r="J33" s="18">
        <f>H33-I33</f>
        <v>0</v>
      </c>
      <c r="K33" s="18">
        <v>0</v>
      </c>
    </row>
    <row r="34" spans="1:11" s="7" customFormat="1" x14ac:dyDescent="0.25">
      <c r="A34" s="17" t="s">
        <v>85</v>
      </c>
      <c r="B34" s="17" t="s">
        <v>86</v>
      </c>
      <c r="C34" s="17" t="s">
        <v>87</v>
      </c>
      <c r="D34" s="18">
        <v>0</v>
      </c>
      <c r="E34" s="18">
        <v>0</v>
      </c>
      <c r="F34" s="18">
        <v>0</v>
      </c>
      <c r="G34" s="18">
        <v>0</v>
      </c>
      <c r="H34" s="18">
        <v>0</v>
      </c>
      <c r="I34" s="18">
        <v>0</v>
      </c>
      <c r="J34" s="18">
        <f>H34-I34</f>
        <v>0</v>
      </c>
      <c r="K34" s="18">
        <v>0</v>
      </c>
    </row>
    <row r="35" spans="1:11" s="7" customFormat="1" x14ac:dyDescent="0.25">
      <c r="A35" s="17" t="s">
        <v>88</v>
      </c>
      <c r="B35" s="17" t="s">
        <v>89</v>
      </c>
      <c r="C35" s="17" t="s">
        <v>90</v>
      </c>
      <c r="D35" s="18">
        <v>0</v>
      </c>
      <c r="E35" s="18">
        <v>0</v>
      </c>
      <c r="F35" s="18">
        <v>0</v>
      </c>
      <c r="G35" s="18">
        <v>0</v>
      </c>
      <c r="H35" s="18">
        <v>0</v>
      </c>
      <c r="I35" s="18">
        <v>0</v>
      </c>
      <c r="J35" s="18">
        <f>H35-I35</f>
        <v>0</v>
      </c>
      <c r="K35" s="18">
        <v>0</v>
      </c>
    </row>
    <row r="36" spans="1:11" s="7" customFormat="1" ht="22.5" x14ac:dyDescent="0.25">
      <c r="A36" s="17" t="s">
        <v>91</v>
      </c>
      <c r="B36" s="17" t="s">
        <v>92</v>
      </c>
      <c r="C36" s="17" t="s">
        <v>93</v>
      </c>
      <c r="D36" s="18">
        <f>D37+D38+D39+D40+D41+D42+D43</f>
        <v>0</v>
      </c>
      <c r="E36" s="18">
        <f>E37+E38+E39+E40+E41+E42+E43</f>
        <v>0</v>
      </c>
      <c r="F36" s="18">
        <f>F37+F38+F39+F40+F41+F42+F43</f>
        <v>0</v>
      </c>
      <c r="G36" s="18">
        <f>G37+G38+G39+G40+G41+G42+G43</f>
        <v>0</v>
      </c>
      <c r="H36" s="18">
        <f>H37+H38+H39+H40+H41+H42+H43</f>
        <v>0</v>
      </c>
      <c r="I36" s="18">
        <f>I37+I38+I39+I40+I41+I42+I43</f>
        <v>0</v>
      </c>
      <c r="J36" s="18">
        <f>H36-I36</f>
        <v>0</v>
      </c>
      <c r="K36" s="18">
        <f>K37+K38+K39+K40+K41+K42+K43</f>
        <v>0</v>
      </c>
    </row>
    <row r="37" spans="1:11" s="7" customFormat="1" x14ac:dyDescent="0.25">
      <c r="A37" s="17" t="s">
        <v>94</v>
      </c>
      <c r="B37" s="17" t="s">
        <v>95</v>
      </c>
      <c r="C37" s="17" t="s">
        <v>96</v>
      </c>
      <c r="D37" s="18">
        <v>0</v>
      </c>
      <c r="E37" s="18">
        <v>0</v>
      </c>
      <c r="F37" s="18">
        <v>0</v>
      </c>
      <c r="G37" s="18">
        <v>0</v>
      </c>
      <c r="H37" s="18">
        <v>0</v>
      </c>
      <c r="I37" s="18">
        <v>0</v>
      </c>
      <c r="J37" s="18">
        <f>H37-I37</f>
        <v>0</v>
      </c>
      <c r="K37" s="18">
        <v>0</v>
      </c>
    </row>
    <row r="38" spans="1:11" s="7" customFormat="1" x14ac:dyDescent="0.25">
      <c r="A38" s="17" t="s">
        <v>97</v>
      </c>
      <c r="B38" s="17" t="s">
        <v>98</v>
      </c>
      <c r="C38" s="17" t="s">
        <v>99</v>
      </c>
      <c r="D38" s="18">
        <v>0</v>
      </c>
      <c r="E38" s="18">
        <v>0</v>
      </c>
      <c r="F38" s="18">
        <v>0</v>
      </c>
      <c r="G38" s="18">
        <v>0</v>
      </c>
      <c r="H38" s="18">
        <v>0</v>
      </c>
      <c r="I38" s="18">
        <v>0</v>
      </c>
      <c r="J38" s="18">
        <f>H38-I38</f>
        <v>0</v>
      </c>
      <c r="K38" s="18">
        <v>0</v>
      </c>
    </row>
    <row r="39" spans="1:11" s="7" customFormat="1" x14ac:dyDescent="0.25">
      <c r="A39" s="17" t="s">
        <v>100</v>
      </c>
      <c r="B39" s="17" t="s">
        <v>101</v>
      </c>
      <c r="C39" s="17" t="s">
        <v>102</v>
      </c>
      <c r="D39" s="18">
        <v>0</v>
      </c>
      <c r="E39" s="18">
        <v>0</v>
      </c>
      <c r="F39" s="18">
        <v>0</v>
      </c>
      <c r="G39" s="18">
        <v>0</v>
      </c>
      <c r="H39" s="18">
        <v>0</v>
      </c>
      <c r="I39" s="18">
        <v>0</v>
      </c>
      <c r="J39" s="18">
        <f>H39-I39</f>
        <v>0</v>
      </c>
      <c r="K39" s="18">
        <v>0</v>
      </c>
    </row>
    <row r="40" spans="1:11" s="7" customFormat="1" ht="22.5" x14ac:dyDescent="0.25">
      <c r="A40" s="17" t="s">
        <v>103</v>
      </c>
      <c r="B40" s="17" t="s">
        <v>104</v>
      </c>
      <c r="C40" s="17" t="s">
        <v>105</v>
      </c>
      <c r="D40" s="18">
        <v>0</v>
      </c>
      <c r="E40" s="18">
        <v>0</v>
      </c>
      <c r="F40" s="18">
        <v>0</v>
      </c>
      <c r="G40" s="18">
        <v>0</v>
      </c>
      <c r="H40" s="18">
        <v>0</v>
      </c>
      <c r="I40" s="18">
        <v>0</v>
      </c>
      <c r="J40" s="18">
        <f>H40-I40</f>
        <v>0</v>
      </c>
      <c r="K40" s="18">
        <v>0</v>
      </c>
    </row>
    <row r="41" spans="1:11" s="7" customFormat="1" x14ac:dyDescent="0.25">
      <c r="A41" s="17" t="s">
        <v>106</v>
      </c>
      <c r="B41" s="17" t="s">
        <v>107</v>
      </c>
      <c r="C41" s="17" t="s">
        <v>108</v>
      </c>
      <c r="D41" s="18">
        <v>0</v>
      </c>
      <c r="E41" s="18">
        <v>0</v>
      </c>
      <c r="F41" s="18">
        <v>0</v>
      </c>
      <c r="G41" s="18">
        <v>0</v>
      </c>
      <c r="H41" s="18">
        <v>0</v>
      </c>
      <c r="I41" s="18">
        <v>0</v>
      </c>
      <c r="J41" s="18">
        <f>H41-I41</f>
        <v>0</v>
      </c>
      <c r="K41" s="18">
        <v>0</v>
      </c>
    </row>
    <row r="42" spans="1:11" s="7" customFormat="1" x14ac:dyDescent="0.25">
      <c r="A42" s="17" t="s">
        <v>109</v>
      </c>
      <c r="B42" s="17" t="s">
        <v>110</v>
      </c>
      <c r="C42" s="17" t="s">
        <v>111</v>
      </c>
      <c r="D42" s="18">
        <v>0</v>
      </c>
      <c r="E42" s="18">
        <v>0</v>
      </c>
      <c r="F42" s="18">
        <v>0</v>
      </c>
      <c r="G42" s="18">
        <v>0</v>
      </c>
      <c r="H42" s="18">
        <v>0</v>
      </c>
      <c r="I42" s="18">
        <v>0</v>
      </c>
      <c r="J42" s="18">
        <f>H42-I42</f>
        <v>0</v>
      </c>
      <c r="K42" s="18">
        <v>0</v>
      </c>
    </row>
    <row r="43" spans="1:11" s="7" customFormat="1" x14ac:dyDescent="0.25">
      <c r="A43" s="17" t="s">
        <v>112</v>
      </c>
      <c r="B43" s="17" t="s">
        <v>113</v>
      </c>
      <c r="C43" s="17" t="s">
        <v>114</v>
      </c>
      <c r="D43" s="18">
        <v>0</v>
      </c>
      <c r="E43" s="18">
        <v>0</v>
      </c>
      <c r="F43" s="18">
        <v>0</v>
      </c>
      <c r="G43" s="18">
        <v>0</v>
      </c>
      <c r="H43" s="18">
        <v>0</v>
      </c>
      <c r="I43" s="18">
        <v>0</v>
      </c>
      <c r="J43" s="18">
        <f>H43-I43</f>
        <v>0</v>
      </c>
      <c r="K43" s="18">
        <v>0</v>
      </c>
    </row>
    <row r="44" spans="1:11" s="7" customFormat="1" x14ac:dyDescent="0.25">
      <c r="A44" s="17" t="s">
        <v>115</v>
      </c>
      <c r="B44" s="17" t="s">
        <v>116</v>
      </c>
      <c r="C44" s="17" t="s">
        <v>117</v>
      </c>
      <c r="D44" s="18">
        <f>D45+D46+D47+D48+D49+D50+D51+D52</f>
        <v>0</v>
      </c>
      <c r="E44" s="18">
        <f>E45+E46+E47+E48+E49+E50+E51+E52</f>
        <v>0</v>
      </c>
      <c r="F44" s="18">
        <f>F45+F46+F47+F48+F49+F50+F51+F52</f>
        <v>0</v>
      </c>
      <c r="G44" s="18">
        <f>G45+G46+G47+G48+G49+G50+G51+G52</f>
        <v>0</v>
      </c>
      <c r="H44" s="18">
        <f>H45+H46+H47+H48+H49+H50+H51+H52</f>
        <v>0</v>
      </c>
      <c r="I44" s="18">
        <f>I45+I46+I47+I48+I49+I50+I51+I52</f>
        <v>0</v>
      </c>
      <c r="J44" s="18">
        <f>H44-I44</f>
        <v>0</v>
      </c>
      <c r="K44" s="18">
        <f>K45+K46+K47+K48+K49+K50+K51+K52</f>
        <v>0</v>
      </c>
    </row>
    <row r="45" spans="1:11" s="7" customFormat="1" x14ac:dyDescent="0.25">
      <c r="A45" s="17" t="s">
        <v>118</v>
      </c>
      <c r="B45" s="17" t="s">
        <v>119</v>
      </c>
      <c r="C45" s="17" t="s">
        <v>120</v>
      </c>
      <c r="D45" s="18">
        <v>0</v>
      </c>
      <c r="E45" s="18">
        <v>0</v>
      </c>
      <c r="F45" s="18">
        <v>0</v>
      </c>
      <c r="G45" s="18">
        <v>0</v>
      </c>
      <c r="H45" s="18">
        <v>0</v>
      </c>
      <c r="I45" s="18">
        <v>0</v>
      </c>
      <c r="J45" s="18">
        <f>H45-I45</f>
        <v>0</v>
      </c>
      <c r="K45" s="18">
        <v>0</v>
      </c>
    </row>
    <row r="46" spans="1:11" s="7" customFormat="1" x14ac:dyDescent="0.25">
      <c r="A46" s="17" t="s">
        <v>121</v>
      </c>
      <c r="B46" s="17" t="s">
        <v>122</v>
      </c>
      <c r="C46" s="17" t="s">
        <v>123</v>
      </c>
      <c r="D46" s="18">
        <v>0</v>
      </c>
      <c r="E46" s="18">
        <v>0</v>
      </c>
      <c r="F46" s="18">
        <v>0</v>
      </c>
      <c r="G46" s="18">
        <v>0</v>
      </c>
      <c r="H46" s="18">
        <v>0</v>
      </c>
      <c r="I46" s="18">
        <v>0</v>
      </c>
      <c r="J46" s="18">
        <f>H46-I46</f>
        <v>0</v>
      </c>
      <c r="K46" s="18">
        <v>0</v>
      </c>
    </row>
    <row r="47" spans="1:11" s="7" customFormat="1" x14ac:dyDescent="0.25">
      <c r="A47" s="17" t="s">
        <v>124</v>
      </c>
      <c r="B47" s="17" t="s">
        <v>125</v>
      </c>
      <c r="C47" s="17" t="s">
        <v>126</v>
      </c>
      <c r="D47" s="18">
        <v>0</v>
      </c>
      <c r="E47" s="18">
        <v>0</v>
      </c>
      <c r="F47" s="18">
        <v>0</v>
      </c>
      <c r="G47" s="18">
        <v>0</v>
      </c>
      <c r="H47" s="18">
        <v>0</v>
      </c>
      <c r="I47" s="18">
        <v>0</v>
      </c>
      <c r="J47" s="18">
        <f>H47-I47</f>
        <v>0</v>
      </c>
      <c r="K47" s="18">
        <v>0</v>
      </c>
    </row>
    <row r="48" spans="1:11" s="7" customFormat="1" ht="22.5" x14ac:dyDescent="0.25">
      <c r="A48" s="17" t="s">
        <v>127</v>
      </c>
      <c r="B48" s="17" t="s">
        <v>128</v>
      </c>
      <c r="C48" s="17" t="s">
        <v>129</v>
      </c>
      <c r="D48" s="18">
        <v>0</v>
      </c>
      <c r="E48" s="18">
        <v>0</v>
      </c>
      <c r="F48" s="18">
        <v>0</v>
      </c>
      <c r="G48" s="18">
        <v>0</v>
      </c>
      <c r="H48" s="18">
        <v>0</v>
      </c>
      <c r="I48" s="18">
        <v>0</v>
      </c>
      <c r="J48" s="18">
        <f>H48-I48</f>
        <v>0</v>
      </c>
      <c r="K48" s="18">
        <v>0</v>
      </c>
    </row>
    <row r="49" spans="1:11" s="7" customFormat="1" ht="22.5" x14ac:dyDescent="0.25">
      <c r="A49" s="17" t="s">
        <v>130</v>
      </c>
      <c r="B49" s="17" t="s">
        <v>131</v>
      </c>
      <c r="C49" s="17" t="s">
        <v>132</v>
      </c>
      <c r="D49" s="18">
        <v>0</v>
      </c>
      <c r="E49" s="18">
        <v>0</v>
      </c>
      <c r="F49" s="18">
        <v>0</v>
      </c>
      <c r="G49" s="18">
        <v>0</v>
      </c>
      <c r="H49" s="18">
        <v>0</v>
      </c>
      <c r="I49" s="18">
        <v>0</v>
      </c>
      <c r="J49" s="18">
        <f>H49-I49</f>
        <v>0</v>
      </c>
      <c r="K49" s="18">
        <v>0</v>
      </c>
    </row>
    <row r="50" spans="1:11" s="7" customFormat="1" x14ac:dyDescent="0.25">
      <c r="A50" s="17" t="s">
        <v>133</v>
      </c>
      <c r="B50" s="17" t="s">
        <v>134</v>
      </c>
      <c r="C50" s="17" t="s">
        <v>135</v>
      </c>
      <c r="D50" s="18">
        <v>0</v>
      </c>
      <c r="E50" s="18">
        <v>0</v>
      </c>
      <c r="F50" s="18">
        <v>0</v>
      </c>
      <c r="G50" s="18">
        <v>0</v>
      </c>
      <c r="H50" s="18">
        <v>0</v>
      </c>
      <c r="I50" s="18">
        <v>0</v>
      </c>
      <c r="J50" s="18">
        <f>H50-I50</f>
        <v>0</v>
      </c>
      <c r="K50" s="18">
        <v>0</v>
      </c>
    </row>
    <row r="51" spans="1:11" s="7" customFormat="1" x14ac:dyDescent="0.25">
      <c r="A51" s="17" t="s">
        <v>136</v>
      </c>
      <c r="B51" s="17" t="s">
        <v>137</v>
      </c>
      <c r="C51" s="17" t="s">
        <v>138</v>
      </c>
      <c r="D51" s="18">
        <v>0</v>
      </c>
      <c r="E51" s="18">
        <v>0</v>
      </c>
      <c r="F51" s="18">
        <v>0</v>
      </c>
      <c r="G51" s="18">
        <v>0</v>
      </c>
      <c r="H51" s="18">
        <v>0</v>
      </c>
      <c r="I51" s="18">
        <v>0</v>
      </c>
      <c r="J51" s="18">
        <f>H51-I51</f>
        <v>0</v>
      </c>
      <c r="K51" s="18">
        <v>0</v>
      </c>
    </row>
    <row r="52" spans="1:11" s="7" customFormat="1" ht="22.5" x14ac:dyDescent="0.25">
      <c r="A52" s="17" t="s">
        <v>139</v>
      </c>
      <c r="B52" s="17" t="s">
        <v>140</v>
      </c>
      <c r="C52" s="17" t="s">
        <v>141</v>
      </c>
      <c r="D52" s="18">
        <v>0</v>
      </c>
      <c r="E52" s="18">
        <v>0</v>
      </c>
      <c r="F52" s="18">
        <v>0</v>
      </c>
      <c r="G52" s="18">
        <v>0</v>
      </c>
      <c r="H52" s="18">
        <v>0</v>
      </c>
      <c r="I52" s="18">
        <v>0</v>
      </c>
      <c r="J52" s="18">
        <f>H52-I52</f>
        <v>0</v>
      </c>
      <c r="K52" s="18">
        <v>0</v>
      </c>
    </row>
    <row r="53" spans="1:11" s="7" customFormat="1" x14ac:dyDescent="0.25">
      <c r="A53" s="17" t="s">
        <v>142</v>
      </c>
      <c r="B53" s="17" t="s">
        <v>27</v>
      </c>
      <c r="C53" s="17" t="s">
        <v>143</v>
      </c>
      <c r="D53" s="18"/>
      <c r="E53" s="18"/>
      <c r="F53" s="18"/>
      <c r="G53" s="18"/>
      <c r="H53" s="18"/>
      <c r="I53" s="18"/>
      <c r="J53" s="18">
        <f>H53-I53</f>
        <v>0</v>
      </c>
      <c r="K53" s="18"/>
    </row>
    <row r="54" spans="1:11" s="7" customFormat="1" ht="22.5" x14ac:dyDescent="0.25">
      <c r="A54" s="17" t="s">
        <v>144</v>
      </c>
      <c r="B54" s="17" t="s">
        <v>145</v>
      </c>
      <c r="C54" s="17" t="s">
        <v>73</v>
      </c>
      <c r="D54" s="18">
        <f>D55+D66+D67+D70+D75+D79+D82+D83+D84+D85+D86+D87+D88+D89+D90+D91+D92+D93+D94+D95+D96+D100+D101+D102+D103</f>
        <v>0</v>
      </c>
      <c r="E54" s="18">
        <f>E55+E66+E67+E70+E75+E79+E82+E83+E84+E85+E86+E87+E88+E89+E90+E91+E92+E93+E94+E95+E96+E100+E101+E102+E103</f>
        <v>0</v>
      </c>
      <c r="F54" s="18">
        <f>F55+F66+F67+F70+F75+F79+F82+F83+F84+F85+F86+F87+F88+F89+F90+F91+F92+F93+F94+F95+F96+F100+F101+F102+F103</f>
        <v>0</v>
      </c>
      <c r="G54" s="18">
        <f>G55+G66+G67+G70+G75+G79+G82+G83+G84+G85+G86+G87+G88+G89+G90+G91+G92+G93+G94+G95+G96+G100+G101+G102+G103</f>
        <v>0</v>
      </c>
      <c r="H54" s="18">
        <f>H55+H66+H67+H70+H75+H79+H82+H83+H84+H85+H86+H87+H88+H89+H90+H91+H92+H93+H94+H95+H96+H100+H101+H102+H103</f>
        <v>0</v>
      </c>
      <c r="I54" s="18">
        <f>I55+I66+I67+I70+I75+I79+I82+I83+I84+I85+I86+I87+I88+I89+I90+I91+I92+I93+I94+I95+I96+I100+I101+I102+I103</f>
        <v>0</v>
      </c>
      <c r="J54" s="18">
        <f>H54-I54</f>
        <v>0</v>
      </c>
      <c r="K54" s="18">
        <f>K55+K66+K67+K70+K75+K79+K82+K83+K84+K85+K86+K87+K88+K89+K90+K91+K92+K93+K94+K95+K96+K100+K101+K102+K103</f>
        <v>0</v>
      </c>
    </row>
    <row r="55" spans="1:11" s="7" customFormat="1" x14ac:dyDescent="0.25">
      <c r="A55" s="17" t="s">
        <v>146</v>
      </c>
      <c r="B55" s="17" t="s">
        <v>147</v>
      </c>
      <c r="C55" s="17" t="s">
        <v>148</v>
      </c>
      <c r="D55" s="18">
        <f>D56+D57+D58+D59+D60+D61+D62+D63+D64+D65</f>
        <v>0</v>
      </c>
      <c r="E55" s="18">
        <f>E56+E57+E58+E59+E60+E61+E62+E63+E64+E65</f>
        <v>0</v>
      </c>
      <c r="F55" s="18">
        <f>F56+F57+F58+F59+F60+F61+F62+F63+F64+F65</f>
        <v>0</v>
      </c>
      <c r="G55" s="18">
        <f>G56+G57+G58+G59+G60+G61+G62+G63+G64+G65</f>
        <v>0</v>
      </c>
      <c r="H55" s="18">
        <f>H56+H57+H58+H59+H60+H61+H62+H63+H64+H65</f>
        <v>0</v>
      </c>
      <c r="I55" s="18">
        <f>I56+I57+I58+I59+I60+I61+I62+I63+I64+I65</f>
        <v>0</v>
      </c>
      <c r="J55" s="18">
        <f>H55-I55</f>
        <v>0</v>
      </c>
      <c r="K55" s="18">
        <f>K56+K57+K58+K59+K60+K61+K62+K63+K64+K65</f>
        <v>0</v>
      </c>
    </row>
    <row r="56" spans="1:11" s="7" customFormat="1" x14ac:dyDescent="0.25">
      <c r="A56" s="17" t="s">
        <v>149</v>
      </c>
      <c r="B56" s="17" t="s">
        <v>150</v>
      </c>
      <c r="C56" s="17" t="s">
        <v>151</v>
      </c>
      <c r="D56" s="18">
        <v>0</v>
      </c>
      <c r="E56" s="18">
        <v>0</v>
      </c>
      <c r="F56" s="18">
        <v>0</v>
      </c>
      <c r="G56" s="18">
        <v>0</v>
      </c>
      <c r="H56" s="18">
        <v>0</v>
      </c>
      <c r="I56" s="18">
        <v>0</v>
      </c>
      <c r="J56" s="18">
        <f>H56-I56</f>
        <v>0</v>
      </c>
      <c r="K56" s="18">
        <v>0</v>
      </c>
    </row>
    <row r="57" spans="1:11" s="7" customFormat="1" x14ac:dyDescent="0.25">
      <c r="A57" s="17" t="s">
        <v>152</v>
      </c>
      <c r="B57" s="17" t="s">
        <v>153</v>
      </c>
      <c r="C57" s="17" t="s">
        <v>154</v>
      </c>
      <c r="D57" s="18">
        <v>0</v>
      </c>
      <c r="E57" s="18">
        <v>0</v>
      </c>
      <c r="F57" s="18">
        <v>0</v>
      </c>
      <c r="G57" s="18">
        <v>0</v>
      </c>
      <c r="H57" s="18">
        <v>0</v>
      </c>
      <c r="I57" s="18">
        <v>0</v>
      </c>
      <c r="J57" s="18">
        <f>H57-I57</f>
        <v>0</v>
      </c>
      <c r="K57" s="18">
        <v>0</v>
      </c>
    </row>
    <row r="58" spans="1:11" s="7" customFormat="1" x14ac:dyDescent="0.25">
      <c r="A58" s="17" t="s">
        <v>155</v>
      </c>
      <c r="B58" s="17" t="s">
        <v>156</v>
      </c>
      <c r="C58" s="17" t="s">
        <v>157</v>
      </c>
      <c r="D58" s="18">
        <v>0</v>
      </c>
      <c r="E58" s="18">
        <v>0</v>
      </c>
      <c r="F58" s="18">
        <v>0</v>
      </c>
      <c r="G58" s="18">
        <v>0</v>
      </c>
      <c r="H58" s="18">
        <v>0</v>
      </c>
      <c r="I58" s="18">
        <v>0</v>
      </c>
      <c r="J58" s="18">
        <f>H58-I58</f>
        <v>0</v>
      </c>
      <c r="K58" s="18">
        <v>0</v>
      </c>
    </row>
    <row r="59" spans="1:11" s="7" customFormat="1" x14ac:dyDescent="0.25">
      <c r="A59" s="17" t="s">
        <v>158</v>
      </c>
      <c r="B59" s="17" t="s">
        <v>159</v>
      </c>
      <c r="C59" s="17" t="s">
        <v>160</v>
      </c>
      <c r="D59" s="18">
        <v>0</v>
      </c>
      <c r="E59" s="18">
        <v>0</v>
      </c>
      <c r="F59" s="18">
        <v>0</v>
      </c>
      <c r="G59" s="18">
        <v>0</v>
      </c>
      <c r="H59" s="18">
        <v>0</v>
      </c>
      <c r="I59" s="18">
        <v>0</v>
      </c>
      <c r="J59" s="18">
        <f>H59-I59</f>
        <v>0</v>
      </c>
      <c r="K59" s="18">
        <v>0</v>
      </c>
    </row>
    <row r="60" spans="1:11" s="7" customFormat="1" x14ac:dyDescent="0.25">
      <c r="A60" s="17" t="s">
        <v>161</v>
      </c>
      <c r="B60" s="17" t="s">
        <v>162</v>
      </c>
      <c r="C60" s="17" t="s">
        <v>163</v>
      </c>
      <c r="D60" s="18">
        <v>0</v>
      </c>
      <c r="E60" s="18">
        <v>0</v>
      </c>
      <c r="F60" s="18">
        <v>0</v>
      </c>
      <c r="G60" s="18">
        <v>0</v>
      </c>
      <c r="H60" s="18">
        <v>0</v>
      </c>
      <c r="I60" s="18">
        <v>0</v>
      </c>
      <c r="J60" s="18">
        <f>H60-I60</f>
        <v>0</v>
      </c>
      <c r="K60" s="18">
        <v>0</v>
      </c>
    </row>
    <row r="61" spans="1:11" s="7" customFormat="1" x14ac:dyDescent="0.25">
      <c r="A61" s="17" t="s">
        <v>164</v>
      </c>
      <c r="B61" s="17" t="s">
        <v>165</v>
      </c>
      <c r="C61" s="17" t="s">
        <v>166</v>
      </c>
      <c r="D61" s="18">
        <v>0</v>
      </c>
      <c r="E61" s="18">
        <v>0</v>
      </c>
      <c r="F61" s="18">
        <v>0</v>
      </c>
      <c r="G61" s="18">
        <v>0</v>
      </c>
      <c r="H61" s="18">
        <v>0</v>
      </c>
      <c r="I61" s="18">
        <v>0</v>
      </c>
      <c r="J61" s="18">
        <f>H61-I61</f>
        <v>0</v>
      </c>
      <c r="K61" s="18">
        <v>0</v>
      </c>
    </row>
    <row r="62" spans="1:11" s="7" customFormat="1" x14ac:dyDescent="0.25">
      <c r="A62" s="17" t="s">
        <v>167</v>
      </c>
      <c r="B62" s="17" t="s">
        <v>168</v>
      </c>
      <c r="C62" s="17" t="s">
        <v>169</v>
      </c>
      <c r="D62" s="18">
        <v>0</v>
      </c>
      <c r="E62" s="18">
        <v>0</v>
      </c>
      <c r="F62" s="18">
        <v>0</v>
      </c>
      <c r="G62" s="18">
        <v>0</v>
      </c>
      <c r="H62" s="18">
        <v>0</v>
      </c>
      <c r="I62" s="18">
        <v>0</v>
      </c>
      <c r="J62" s="18">
        <f>H62-I62</f>
        <v>0</v>
      </c>
      <c r="K62" s="18">
        <v>0</v>
      </c>
    </row>
    <row r="63" spans="1:11" s="7" customFormat="1" x14ac:dyDescent="0.25">
      <c r="A63" s="17" t="s">
        <v>170</v>
      </c>
      <c r="B63" s="17" t="s">
        <v>171</v>
      </c>
      <c r="C63" s="17" t="s">
        <v>172</v>
      </c>
      <c r="D63" s="18">
        <v>0</v>
      </c>
      <c r="E63" s="18">
        <v>0</v>
      </c>
      <c r="F63" s="18">
        <v>0</v>
      </c>
      <c r="G63" s="18">
        <v>0</v>
      </c>
      <c r="H63" s="18">
        <v>0</v>
      </c>
      <c r="I63" s="18">
        <v>0</v>
      </c>
      <c r="J63" s="18">
        <f>H63-I63</f>
        <v>0</v>
      </c>
      <c r="K63" s="18">
        <v>0</v>
      </c>
    </row>
    <row r="64" spans="1:11" s="7" customFormat="1" ht="22.5" x14ac:dyDescent="0.25">
      <c r="A64" s="17" t="s">
        <v>173</v>
      </c>
      <c r="B64" s="17" t="s">
        <v>174</v>
      </c>
      <c r="C64" s="17" t="s">
        <v>175</v>
      </c>
      <c r="D64" s="18">
        <v>0</v>
      </c>
      <c r="E64" s="18">
        <v>0</v>
      </c>
      <c r="F64" s="18">
        <v>0</v>
      </c>
      <c r="G64" s="18">
        <v>0</v>
      </c>
      <c r="H64" s="18">
        <v>0</v>
      </c>
      <c r="I64" s="18">
        <v>0</v>
      </c>
      <c r="J64" s="18">
        <f>H64-I64</f>
        <v>0</v>
      </c>
      <c r="K64" s="18">
        <v>0</v>
      </c>
    </row>
    <row r="65" spans="1:11" s="7" customFormat="1" ht="22.5" x14ac:dyDescent="0.25">
      <c r="A65" s="17" t="s">
        <v>176</v>
      </c>
      <c r="B65" s="17" t="s">
        <v>177</v>
      </c>
      <c r="C65" s="17" t="s">
        <v>178</v>
      </c>
      <c r="D65" s="18">
        <v>0</v>
      </c>
      <c r="E65" s="18">
        <v>0</v>
      </c>
      <c r="F65" s="18">
        <v>0</v>
      </c>
      <c r="G65" s="18">
        <v>0</v>
      </c>
      <c r="H65" s="18">
        <v>0</v>
      </c>
      <c r="I65" s="18">
        <v>0</v>
      </c>
      <c r="J65" s="18">
        <f>H65-I65</f>
        <v>0</v>
      </c>
      <c r="K65" s="18">
        <v>0</v>
      </c>
    </row>
    <row r="66" spans="1:11" s="7" customFormat="1" x14ac:dyDescent="0.25">
      <c r="A66" s="17" t="s">
        <v>179</v>
      </c>
      <c r="B66" s="17" t="s">
        <v>180</v>
      </c>
      <c r="C66" s="17" t="s">
        <v>181</v>
      </c>
      <c r="D66" s="18">
        <v>0</v>
      </c>
      <c r="E66" s="18">
        <v>0</v>
      </c>
      <c r="F66" s="18">
        <v>0</v>
      </c>
      <c r="G66" s="18">
        <v>0</v>
      </c>
      <c r="H66" s="18">
        <v>0</v>
      </c>
      <c r="I66" s="18">
        <v>0</v>
      </c>
      <c r="J66" s="18">
        <f>H66-I66</f>
        <v>0</v>
      </c>
      <c r="K66" s="18">
        <v>0</v>
      </c>
    </row>
    <row r="67" spans="1:11" s="7" customFormat="1" x14ac:dyDescent="0.25">
      <c r="A67" s="17" t="s">
        <v>182</v>
      </c>
      <c r="B67" s="17" t="s">
        <v>183</v>
      </c>
      <c r="C67" s="17" t="s">
        <v>184</v>
      </c>
      <c r="D67" s="18">
        <f>D68+D69</f>
        <v>0</v>
      </c>
      <c r="E67" s="18">
        <f>E68+E69</f>
        <v>0</v>
      </c>
      <c r="F67" s="18">
        <f>F68+F69</f>
        <v>0</v>
      </c>
      <c r="G67" s="18">
        <f>G68+G69</f>
        <v>0</v>
      </c>
      <c r="H67" s="18">
        <f>H68+H69</f>
        <v>0</v>
      </c>
      <c r="I67" s="18">
        <f>I68+I69</f>
        <v>0</v>
      </c>
      <c r="J67" s="18">
        <f>H67-I67</f>
        <v>0</v>
      </c>
      <c r="K67" s="18">
        <f>K68+K69</f>
        <v>0</v>
      </c>
    </row>
    <row r="68" spans="1:11" s="7" customFormat="1" x14ac:dyDescent="0.25">
      <c r="A68" s="17" t="s">
        <v>185</v>
      </c>
      <c r="B68" s="17" t="s">
        <v>186</v>
      </c>
      <c r="C68" s="17" t="s">
        <v>187</v>
      </c>
      <c r="D68" s="18">
        <v>0</v>
      </c>
      <c r="E68" s="18">
        <v>0</v>
      </c>
      <c r="F68" s="18">
        <v>0</v>
      </c>
      <c r="G68" s="18">
        <v>0</v>
      </c>
      <c r="H68" s="18">
        <v>0</v>
      </c>
      <c r="I68" s="18">
        <v>0</v>
      </c>
      <c r="J68" s="18">
        <f>H68-I68</f>
        <v>0</v>
      </c>
      <c r="K68" s="18">
        <v>0</v>
      </c>
    </row>
    <row r="69" spans="1:11" s="7" customFormat="1" x14ac:dyDescent="0.25">
      <c r="A69" s="17" t="s">
        <v>188</v>
      </c>
      <c r="B69" s="17" t="s">
        <v>189</v>
      </c>
      <c r="C69" s="17" t="s">
        <v>190</v>
      </c>
      <c r="D69" s="18">
        <v>0</v>
      </c>
      <c r="E69" s="18">
        <v>0</v>
      </c>
      <c r="F69" s="18">
        <v>0</v>
      </c>
      <c r="G69" s="18">
        <v>0</v>
      </c>
      <c r="H69" s="18">
        <v>0</v>
      </c>
      <c r="I69" s="18">
        <v>0</v>
      </c>
      <c r="J69" s="18">
        <f>H69-I69</f>
        <v>0</v>
      </c>
      <c r="K69" s="18">
        <v>0</v>
      </c>
    </row>
    <row r="70" spans="1:11" s="7" customFormat="1" ht="22.5" x14ac:dyDescent="0.25">
      <c r="A70" s="17" t="s">
        <v>191</v>
      </c>
      <c r="B70" s="17" t="s">
        <v>192</v>
      </c>
      <c r="C70" s="17" t="s">
        <v>193</v>
      </c>
      <c r="D70" s="18">
        <f>D71+D72+D73+D74</f>
        <v>0</v>
      </c>
      <c r="E70" s="18">
        <f>E71+E72+E73+E74</f>
        <v>0</v>
      </c>
      <c r="F70" s="18">
        <f>F71+F72+F73+F74</f>
        <v>0</v>
      </c>
      <c r="G70" s="18">
        <f>G71+G72+G73+G74</f>
        <v>0</v>
      </c>
      <c r="H70" s="18">
        <f>H71+H72+H73+H74</f>
        <v>0</v>
      </c>
      <c r="I70" s="18">
        <f>I71+I72+I73+I74</f>
        <v>0</v>
      </c>
      <c r="J70" s="18">
        <f>H70-I70</f>
        <v>0</v>
      </c>
      <c r="K70" s="18">
        <f>K71+K72+K73+K74</f>
        <v>0</v>
      </c>
    </row>
    <row r="71" spans="1:11" s="7" customFormat="1" x14ac:dyDescent="0.25">
      <c r="A71" s="17" t="s">
        <v>194</v>
      </c>
      <c r="B71" s="17" t="s">
        <v>195</v>
      </c>
      <c r="C71" s="17" t="s">
        <v>196</v>
      </c>
      <c r="D71" s="18">
        <v>0</v>
      </c>
      <c r="E71" s="18">
        <v>0</v>
      </c>
      <c r="F71" s="18">
        <v>0</v>
      </c>
      <c r="G71" s="18">
        <v>0</v>
      </c>
      <c r="H71" s="18">
        <v>0</v>
      </c>
      <c r="I71" s="18">
        <v>0</v>
      </c>
      <c r="J71" s="18">
        <f>H71-I71</f>
        <v>0</v>
      </c>
      <c r="K71" s="18">
        <v>0</v>
      </c>
    </row>
    <row r="72" spans="1:11" s="7" customFormat="1" x14ac:dyDescent="0.25">
      <c r="A72" s="17" t="s">
        <v>197</v>
      </c>
      <c r="B72" s="17" t="s">
        <v>198</v>
      </c>
      <c r="C72" s="17" t="s">
        <v>199</v>
      </c>
      <c r="D72" s="18">
        <v>0</v>
      </c>
      <c r="E72" s="18">
        <v>0</v>
      </c>
      <c r="F72" s="18">
        <v>0</v>
      </c>
      <c r="G72" s="18">
        <v>0</v>
      </c>
      <c r="H72" s="18">
        <v>0</v>
      </c>
      <c r="I72" s="18">
        <v>0</v>
      </c>
      <c r="J72" s="18">
        <f>H72-I72</f>
        <v>0</v>
      </c>
      <c r="K72" s="18">
        <v>0</v>
      </c>
    </row>
    <row r="73" spans="1:11" s="7" customFormat="1" x14ac:dyDescent="0.25">
      <c r="A73" s="17" t="s">
        <v>200</v>
      </c>
      <c r="B73" s="17" t="s">
        <v>201</v>
      </c>
      <c r="C73" s="17" t="s">
        <v>202</v>
      </c>
      <c r="D73" s="18">
        <v>0</v>
      </c>
      <c r="E73" s="18">
        <v>0</v>
      </c>
      <c r="F73" s="18">
        <v>0</v>
      </c>
      <c r="G73" s="18">
        <v>0</v>
      </c>
      <c r="H73" s="18">
        <v>0</v>
      </c>
      <c r="I73" s="18">
        <v>0</v>
      </c>
      <c r="J73" s="18">
        <f>H73-I73</f>
        <v>0</v>
      </c>
      <c r="K73" s="18">
        <v>0</v>
      </c>
    </row>
    <row r="74" spans="1:11" s="7" customFormat="1" x14ac:dyDescent="0.25">
      <c r="A74" s="17" t="s">
        <v>203</v>
      </c>
      <c r="B74" s="17" t="s">
        <v>204</v>
      </c>
      <c r="C74" s="17" t="s">
        <v>205</v>
      </c>
      <c r="D74" s="18">
        <v>0</v>
      </c>
      <c r="E74" s="18">
        <v>0</v>
      </c>
      <c r="F74" s="18">
        <v>0</v>
      </c>
      <c r="G74" s="18">
        <v>0</v>
      </c>
      <c r="H74" s="18">
        <v>0</v>
      </c>
      <c r="I74" s="18">
        <v>0</v>
      </c>
      <c r="J74" s="18">
        <f>H74-I74</f>
        <v>0</v>
      </c>
      <c r="K74" s="18">
        <v>0</v>
      </c>
    </row>
    <row r="75" spans="1:11" s="7" customFormat="1" ht="22.5" x14ac:dyDescent="0.25">
      <c r="A75" s="17" t="s">
        <v>206</v>
      </c>
      <c r="B75" s="17" t="s">
        <v>207</v>
      </c>
      <c r="C75" s="17" t="s">
        <v>208</v>
      </c>
      <c r="D75" s="18">
        <f>D76+D77+D78</f>
        <v>0</v>
      </c>
      <c r="E75" s="18">
        <f>E76+E77+E78</f>
        <v>0</v>
      </c>
      <c r="F75" s="18">
        <f>F76+F77+F78</f>
        <v>0</v>
      </c>
      <c r="G75" s="18">
        <f>G76+G77+G78</f>
        <v>0</v>
      </c>
      <c r="H75" s="18">
        <f>H76+H77+H78</f>
        <v>0</v>
      </c>
      <c r="I75" s="18">
        <f>I76+I77+I78</f>
        <v>0</v>
      </c>
      <c r="J75" s="18">
        <f>H75-I75</f>
        <v>0</v>
      </c>
      <c r="K75" s="18">
        <f>K76+K77+K78</f>
        <v>0</v>
      </c>
    </row>
    <row r="76" spans="1:11" s="7" customFormat="1" x14ac:dyDescent="0.25">
      <c r="A76" s="17" t="s">
        <v>209</v>
      </c>
      <c r="B76" s="17" t="s">
        <v>210</v>
      </c>
      <c r="C76" s="17" t="s">
        <v>211</v>
      </c>
      <c r="D76" s="18">
        <v>0</v>
      </c>
      <c r="E76" s="18">
        <v>0</v>
      </c>
      <c r="F76" s="18">
        <v>0</v>
      </c>
      <c r="G76" s="18">
        <v>0</v>
      </c>
      <c r="H76" s="18">
        <v>0</v>
      </c>
      <c r="I76" s="18">
        <v>0</v>
      </c>
      <c r="J76" s="18">
        <f>H76-I76</f>
        <v>0</v>
      </c>
      <c r="K76" s="18">
        <v>0</v>
      </c>
    </row>
    <row r="77" spans="1:11" s="7" customFormat="1" x14ac:dyDescent="0.25">
      <c r="A77" s="17" t="s">
        <v>212</v>
      </c>
      <c r="B77" s="17" t="s">
        <v>213</v>
      </c>
      <c r="C77" s="17" t="s">
        <v>214</v>
      </c>
      <c r="D77" s="18">
        <v>0</v>
      </c>
      <c r="E77" s="18">
        <v>0</v>
      </c>
      <c r="F77" s="18">
        <v>0</v>
      </c>
      <c r="G77" s="18">
        <v>0</v>
      </c>
      <c r="H77" s="18">
        <v>0</v>
      </c>
      <c r="I77" s="18">
        <v>0</v>
      </c>
      <c r="J77" s="18">
        <f>H77-I77</f>
        <v>0</v>
      </c>
      <c r="K77" s="18">
        <v>0</v>
      </c>
    </row>
    <row r="78" spans="1:11" s="7" customFormat="1" x14ac:dyDescent="0.25">
      <c r="A78" s="17" t="s">
        <v>215</v>
      </c>
      <c r="B78" s="17" t="s">
        <v>216</v>
      </c>
      <c r="C78" s="17" t="s">
        <v>217</v>
      </c>
      <c r="D78" s="18">
        <v>0</v>
      </c>
      <c r="E78" s="18">
        <v>0</v>
      </c>
      <c r="F78" s="18">
        <v>0</v>
      </c>
      <c r="G78" s="18">
        <v>0</v>
      </c>
      <c r="H78" s="18">
        <v>0</v>
      </c>
      <c r="I78" s="18">
        <v>0</v>
      </c>
      <c r="J78" s="18">
        <f>H78-I78</f>
        <v>0</v>
      </c>
      <c r="K78" s="18">
        <v>0</v>
      </c>
    </row>
    <row r="79" spans="1:11" s="7" customFormat="1" ht="22.5" x14ac:dyDescent="0.25">
      <c r="A79" s="17" t="s">
        <v>218</v>
      </c>
      <c r="B79" s="17" t="s">
        <v>219</v>
      </c>
      <c r="C79" s="17" t="s">
        <v>220</v>
      </c>
      <c r="D79" s="18">
        <f>D80+D81</f>
        <v>0</v>
      </c>
      <c r="E79" s="18">
        <f>E80+E81</f>
        <v>0</v>
      </c>
      <c r="F79" s="18">
        <f>F80+F81</f>
        <v>0</v>
      </c>
      <c r="G79" s="18">
        <f>G80+G81</f>
        <v>0</v>
      </c>
      <c r="H79" s="18">
        <f>H80+H81</f>
        <v>0</v>
      </c>
      <c r="I79" s="18">
        <f>I80+I81</f>
        <v>0</v>
      </c>
      <c r="J79" s="18">
        <f>H79-I79</f>
        <v>0</v>
      </c>
      <c r="K79" s="18">
        <f>K80+K81</f>
        <v>0</v>
      </c>
    </row>
    <row r="80" spans="1:11" s="7" customFormat="1" x14ac:dyDescent="0.25">
      <c r="A80" s="17" t="s">
        <v>221</v>
      </c>
      <c r="B80" s="17" t="s">
        <v>222</v>
      </c>
      <c r="C80" s="17" t="s">
        <v>223</v>
      </c>
      <c r="D80" s="18">
        <v>0</v>
      </c>
      <c r="E80" s="18">
        <v>0</v>
      </c>
      <c r="F80" s="18">
        <v>0</v>
      </c>
      <c r="G80" s="18">
        <v>0</v>
      </c>
      <c r="H80" s="18">
        <v>0</v>
      </c>
      <c r="I80" s="18">
        <v>0</v>
      </c>
      <c r="J80" s="18">
        <f>H80-I80</f>
        <v>0</v>
      </c>
      <c r="K80" s="18">
        <v>0</v>
      </c>
    </row>
    <row r="81" spans="1:11" s="7" customFormat="1" x14ac:dyDescent="0.25">
      <c r="A81" s="17" t="s">
        <v>224</v>
      </c>
      <c r="B81" s="17" t="s">
        <v>225</v>
      </c>
      <c r="C81" s="17" t="s">
        <v>226</v>
      </c>
      <c r="D81" s="18">
        <v>0</v>
      </c>
      <c r="E81" s="18">
        <v>0</v>
      </c>
      <c r="F81" s="18">
        <v>0</v>
      </c>
      <c r="G81" s="18">
        <v>0</v>
      </c>
      <c r="H81" s="18">
        <v>0</v>
      </c>
      <c r="I81" s="18">
        <v>0</v>
      </c>
      <c r="J81" s="18">
        <f>H81-I81</f>
        <v>0</v>
      </c>
      <c r="K81" s="18">
        <v>0</v>
      </c>
    </row>
    <row r="82" spans="1:11" s="7" customFormat="1" x14ac:dyDescent="0.25">
      <c r="A82" s="17" t="s">
        <v>227</v>
      </c>
      <c r="B82" s="17" t="s">
        <v>228</v>
      </c>
      <c r="C82" s="17" t="s">
        <v>229</v>
      </c>
      <c r="D82" s="18">
        <v>0</v>
      </c>
      <c r="E82" s="18">
        <v>0</v>
      </c>
      <c r="F82" s="18">
        <v>0</v>
      </c>
      <c r="G82" s="18">
        <v>0</v>
      </c>
      <c r="H82" s="18">
        <v>0</v>
      </c>
      <c r="I82" s="18">
        <v>0</v>
      </c>
      <c r="J82" s="18">
        <f>H82-I82</f>
        <v>0</v>
      </c>
      <c r="K82" s="18">
        <v>0</v>
      </c>
    </row>
    <row r="83" spans="1:11" s="7" customFormat="1" x14ac:dyDescent="0.25">
      <c r="A83" s="17" t="s">
        <v>230</v>
      </c>
      <c r="B83" s="17" t="s">
        <v>231</v>
      </c>
      <c r="C83" s="17" t="s">
        <v>232</v>
      </c>
      <c r="D83" s="18">
        <v>0</v>
      </c>
      <c r="E83" s="18">
        <v>0</v>
      </c>
      <c r="F83" s="18">
        <v>0</v>
      </c>
      <c r="G83" s="18">
        <v>0</v>
      </c>
      <c r="H83" s="18">
        <v>0</v>
      </c>
      <c r="I83" s="18">
        <v>0</v>
      </c>
      <c r="J83" s="18">
        <f>H83-I83</f>
        <v>0</v>
      </c>
      <c r="K83" s="18">
        <v>0</v>
      </c>
    </row>
    <row r="84" spans="1:11" s="7" customFormat="1" x14ac:dyDescent="0.25">
      <c r="A84" s="17" t="s">
        <v>233</v>
      </c>
      <c r="B84" s="17" t="s">
        <v>234</v>
      </c>
      <c r="C84" s="17" t="s">
        <v>235</v>
      </c>
      <c r="D84" s="18">
        <v>0</v>
      </c>
      <c r="E84" s="18">
        <v>0</v>
      </c>
      <c r="F84" s="18">
        <v>0</v>
      </c>
      <c r="G84" s="18">
        <v>0</v>
      </c>
      <c r="H84" s="18">
        <v>0</v>
      </c>
      <c r="I84" s="18">
        <v>0</v>
      </c>
      <c r="J84" s="18">
        <f>H84-I84</f>
        <v>0</v>
      </c>
      <c r="K84" s="18">
        <v>0</v>
      </c>
    </row>
    <row r="85" spans="1:11" s="7" customFormat="1" x14ac:dyDescent="0.25">
      <c r="A85" s="17" t="s">
        <v>236</v>
      </c>
      <c r="B85" s="17" t="s">
        <v>237</v>
      </c>
      <c r="C85" s="17" t="s">
        <v>238</v>
      </c>
      <c r="D85" s="18">
        <v>0</v>
      </c>
      <c r="E85" s="18">
        <v>0</v>
      </c>
      <c r="F85" s="18">
        <v>0</v>
      </c>
      <c r="G85" s="18">
        <v>0</v>
      </c>
      <c r="H85" s="18">
        <v>0</v>
      </c>
      <c r="I85" s="18">
        <v>0</v>
      </c>
      <c r="J85" s="18">
        <f>H85-I85</f>
        <v>0</v>
      </c>
      <c r="K85" s="18">
        <v>0</v>
      </c>
    </row>
    <row r="86" spans="1:11" s="7" customFormat="1" x14ac:dyDescent="0.25">
      <c r="A86" s="17" t="s">
        <v>239</v>
      </c>
      <c r="B86" s="17" t="s">
        <v>240</v>
      </c>
      <c r="C86" s="17" t="s">
        <v>241</v>
      </c>
      <c r="D86" s="18">
        <v>0</v>
      </c>
      <c r="E86" s="18">
        <v>0</v>
      </c>
      <c r="F86" s="18">
        <v>0</v>
      </c>
      <c r="G86" s="18">
        <v>0</v>
      </c>
      <c r="H86" s="18">
        <v>0</v>
      </c>
      <c r="I86" s="18">
        <v>0</v>
      </c>
      <c r="J86" s="18">
        <f>H86-I86</f>
        <v>0</v>
      </c>
      <c r="K86" s="18">
        <v>0</v>
      </c>
    </row>
    <row r="87" spans="1:11" s="7" customFormat="1" x14ac:dyDescent="0.25">
      <c r="A87" s="17" t="s">
        <v>242</v>
      </c>
      <c r="B87" s="17" t="s">
        <v>243</v>
      </c>
      <c r="C87" s="17" t="s">
        <v>244</v>
      </c>
      <c r="D87" s="18">
        <v>0</v>
      </c>
      <c r="E87" s="18">
        <v>0</v>
      </c>
      <c r="F87" s="18">
        <v>0</v>
      </c>
      <c r="G87" s="18">
        <v>0</v>
      </c>
      <c r="H87" s="18">
        <v>0</v>
      </c>
      <c r="I87" s="18">
        <v>0</v>
      </c>
      <c r="J87" s="18">
        <f>H87-I87</f>
        <v>0</v>
      </c>
      <c r="K87" s="18">
        <v>0</v>
      </c>
    </row>
    <row r="88" spans="1:11" s="7" customFormat="1" ht="22.5" x14ac:dyDescent="0.25">
      <c r="A88" s="17" t="s">
        <v>245</v>
      </c>
      <c r="B88" s="17" t="s">
        <v>246</v>
      </c>
      <c r="C88" s="17" t="s">
        <v>247</v>
      </c>
      <c r="D88" s="18">
        <v>0</v>
      </c>
      <c r="E88" s="18">
        <v>0</v>
      </c>
      <c r="F88" s="18">
        <v>0</v>
      </c>
      <c r="G88" s="18">
        <v>0</v>
      </c>
      <c r="H88" s="18">
        <v>0</v>
      </c>
      <c r="I88" s="18">
        <v>0</v>
      </c>
      <c r="J88" s="18">
        <f>H88-I88</f>
        <v>0</v>
      </c>
      <c r="K88" s="18">
        <v>0</v>
      </c>
    </row>
    <row r="89" spans="1:11" s="7" customFormat="1" x14ac:dyDescent="0.25">
      <c r="A89" s="17" t="s">
        <v>248</v>
      </c>
      <c r="B89" s="17" t="s">
        <v>249</v>
      </c>
      <c r="C89" s="17" t="s">
        <v>250</v>
      </c>
      <c r="D89" s="18">
        <v>0</v>
      </c>
      <c r="E89" s="18">
        <v>0</v>
      </c>
      <c r="F89" s="18">
        <v>0</v>
      </c>
      <c r="G89" s="18">
        <v>0</v>
      </c>
      <c r="H89" s="18">
        <v>0</v>
      </c>
      <c r="I89" s="18">
        <v>0</v>
      </c>
      <c r="J89" s="18">
        <f>H89-I89</f>
        <v>0</v>
      </c>
      <c r="K89" s="18">
        <v>0</v>
      </c>
    </row>
    <row r="90" spans="1:11" s="7" customFormat="1" ht="22.5" x14ac:dyDescent="0.25">
      <c r="A90" s="17" t="s">
        <v>251</v>
      </c>
      <c r="B90" s="17" t="s">
        <v>252</v>
      </c>
      <c r="C90" s="17" t="s">
        <v>253</v>
      </c>
      <c r="D90" s="18">
        <v>0</v>
      </c>
      <c r="E90" s="18">
        <v>0</v>
      </c>
      <c r="F90" s="18">
        <v>0</v>
      </c>
      <c r="G90" s="18">
        <v>0</v>
      </c>
      <c r="H90" s="18">
        <v>0</v>
      </c>
      <c r="I90" s="18">
        <v>0</v>
      </c>
      <c r="J90" s="18">
        <f>H90-I90</f>
        <v>0</v>
      </c>
      <c r="K90" s="18">
        <v>0</v>
      </c>
    </row>
    <row r="91" spans="1:11" s="7" customFormat="1" ht="43.5" x14ac:dyDescent="0.25">
      <c r="A91" s="17" t="s">
        <v>254</v>
      </c>
      <c r="B91" s="17" t="s">
        <v>255</v>
      </c>
      <c r="C91" s="17" t="s">
        <v>256</v>
      </c>
      <c r="D91" s="18">
        <v>0</v>
      </c>
      <c r="E91" s="18">
        <v>0</v>
      </c>
      <c r="F91" s="18">
        <v>0</v>
      </c>
      <c r="G91" s="18">
        <v>0</v>
      </c>
      <c r="H91" s="18">
        <v>0</v>
      </c>
      <c r="I91" s="18">
        <v>0</v>
      </c>
      <c r="J91" s="18">
        <f>H91-I91</f>
        <v>0</v>
      </c>
      <c r="K91" s="18">
        <v>0</v>
      </c>
    </row>
    <row r="92" spans="1:11" s="7" customFormat="1" ht="22.5" x14ac:dyDescent="0.25">
      <c r="A92" s="17" t="s">
        <v>257</v>
      </c>
      <c r="B92" s="17" t="s">
        <v>258</v>
      </c>
      <c r="C92" s="17" t="s">
        <v>259</v>
      </c>
      <c r="D92" s="18">
        <v>0</v>
      </c>
      <c r="E92" s="18">
        <v>0</v>
      </c>
      <c r="F92" s="18">
        <v>0</v>
      </c>
      <c r="G92" s="18">
        <v>0</v>
      </c>
      <c r="H92" s="18">
        <v>0</v>
      </c>
      <c r="I92" s="18">
        <v>0</v>
      </c>
      <c r="J92" s="18">
        <f>H92-I92</f>
        <v>0</v>
      </c>
      <c r="K92" s="18">
        <v>0</v>
      </c>
    </row>
    <row r="93" spans="1:11" s="7" customFormat="1" x14ac:dyDescent="0.25">
      <c r="A93" s="17" t="s">
        <v>260</v>
      </c>
      <c r="B93" s="17" t="s">
        <v>261</v>
      </c>
      <c r="C93" s="17" t="s">
        <v>262</v>
      </c>
      <c r="D93" s="18">
        <v>0</v>
      </c>
      <c r="E93" s="18">
        <v>0</v>
      </c>
      <c r="F93" s="18">
        <v>0</v>
      </c>
      <c r="G93" s="18">
        <v>0</v>
      </c>
      <c r="H93" s="18">
        <v>0</v>
      </c>
      <c r="I93" s="18">
        <v>0</v>
      </c>
      <c r="J93" s="18">
        <f>H93-I93</f>
        <v>0</v>
      </c>
      <c r="K93" s="18">
        <v>0</v>
      </c>
    </row>
    <row r="94" spans="1:11" s="7" customFormat="1" x14ac:dyDescent="0.25">
      <c r="A94" s="17" t="s">
        <v>263</v>
      </c>
      <c r="B94" s="17" t="s">
        <v>264</v>
      </c>
      <c r="C94" s="17" t="s">
        <v>265</v>
      </c>
      <c r="D94" s="18">
        <v>0</v>
      </c>
      <c r="E94" s="18">
        <v>0</v>
      </c>
      <c r="F94" s="18">
        <v>0</v>
      </c>
      <c r="G94" s="18">
        <v>0</v>
      </c>
      <c r="H94" s="18">
        <v>0</v>
      </c>
      <c r="I94" s="18">
        <v>0</v>
      </c>
      <c r="J94" s="18">
        <f>H94-I94</f>
        <v>0</v>
      </c>
      <c r="K94" s="18">
        <v>0</v>
      </c>
    </row>
    <row r="95" spans="1:11" s="7" customFormat="1" ht="22.5" x14ac:dyDescent="0.25">
      <c r="A95" s="17" t="s">
        <v>266</v>
      </c>
      <c r="B95" s="17" t="s">
        <v>267</v>
      </c>
      <c r="C95" s="17" t="s">
        <v>268</v>
      </c>
      <c r="D95" s="18">
        <v>0</v>
      </c>
      <c r="E95" s="18">
        <v>0</v>
      </c>
      <c r="F95" s="18">
        <v>0</v>
      </c>
      <c r="G95" s="18">
        <v>0</v>
      </c>
      <c r="H95" s="18">
        <v>0</v>
      </c>
      <c r="I95" s="18">
        <v>0</v>
      </c>
      <c r="J95" s="18">
        <f>H95-I95</f>
        <v>0</v>
      </c>
      <c r="K95" s="18">
        <v>0</v>
      </c>
    </row>
    <row r="96" spans="1:11" s="7" customFormat="1" ht="22.5" x14ac:dyDescent="0.25">
      <c r="A96" s="17" t="s">
        <v>269</v>
      </c>
      <c r="B96" s="17" t="s">
        <v>270</v>
      </c>
      <c r="C96" s="17" t="s">
        <v>271</v>
      </c>
      <c r="D96" s="18">
        <f>D97+D98+D99</f>
        <v>0</v>
      </c>
      <c r="E96" s="18">
        <f>E97+E98+E99</f>
        <v>0</v>
      </c>
      <c r="F96" s="18">
        <f>F97+F98+F99</f>
        <v>0</v>
      </c>
      <c r="G96" s="18">
        <f>G97+G98+G99</f>
        <v>0</v>
      </c>
      <c r="H96" s="18">
        <f>H97+H98+H99</f>
        <v>0</v>
      </c>
      <c r="I96" s="18">
        <f>I97+I98+I99</f>
        <v>0</v>
      </c>
      <c r="J96" s="18">
        <f>H96-I96</f>
        <v>0</v>
      </c>
      <c r="K96" s="18">
        <f>K97+K98+K99</f>
        <v>0</v>
      </c>
    </row>
    <row r="97" spans="1:11" s="7" customFormat="1" ht="22.5" x14ac:dyDescent="0.25">
      <c r="A97" s="17" t="s">
        <v>272</v>
      </c>
      <c r="B97" s="17" t="s">
        <v>273</v>
      </c>
      <c r="C97" s="17" t="s">
        <v>274</v>
      </c>
      <c r="D97" s="18">
        <v>0</v>
      </c>
      <c r="E97" s="18">
        <v>0</v>
      </c>
      <c r="F97" s="18">
        <v>0</v>
      </c>
      <c r="G97" s="18">
        <v>0</v>
      </c>
      <c r="H97" s="18">
        <v>0</v>
      </c>
      <c r="I97" s="18">
        <v>0</v>
      </c>
      <c r="J97" s="18">
        <f>H97-I97</f>
        <v>0</v>
      </c>
      <c r="K97" s="18">
        <v>0</v>
      </c>
    </row>
    <row r="98" spans="1:11" s="7" customFormat="1" ht="22.5" x14ac:dyDescent="0.25">
      <c r="A98" s="17" t="s">
        <v>275</v>
      </c>
      <c r="B98" s="17" t="s">
        <v>276</v>
      </c>
      <c r="C98" s="17" t="s">
        <v>277</v>
      </c>
      <c r="D98" s="18">
        <v>0</v>
      </c>
      <c r="E98" s="18">
        <v>0</v>
      </c>
      <c r="F98" s="18">
        <v>0</v>
      </c>
      <c r="G98" s="18">
        <v>0</v>
      </c>
      <c r="H98" s="18">
        <v>0</v>
      </c>
      <c r="I98" s="18">
        <v>0</v>
      </c>
      <c r="J98" s="18">
        <f>H98-I98</f>
        <v>0</v>
      </c>
      <c r="K98" s="18">
        <v>0</v>
      </c>
    </row>
    <row r="99" spans="1:11" s="7" customFormat="1" x14ac:dyDescent="0.25">
      <c r="A99" s="17" t="s">
        <v>278</v>
      </c>
      <c r="B99" s="17" t="s">
        <v>279</v>
      </c>
      <c r="C99" s="17" t="s">
        <v>280</v>
      </c>
      <c r="D99" s="18">
        <v>0</v>
      </c>
      <c r="E99" s="18">
        <v>0</v>
      </c>
      <c r="F99" s="18">
        <v>0</v>
      </c>
      <c r="G99" s="18">
        <v>0</v>
      </c>
      <c r="H99" s="18">
        <v>0</v>
      </c>
      <c r="I99" s="18">
        <v>0</v>
      </c>
      <c r="J99" s="18">
        <f>H99-I99</f>
        <v>0</v>
      </c>
      <c r="K99" s="18">
        <v>0</v>
      </c>
    </row>
    <row r="100" spans="1:11" s="7" customFormat="1" ht="33" x14ac:dyDescent="0.25">
      <c r="A100" s="17" t="s">
        <v>281</v>
      </c>
      <c r="B100" s="17" t="s">
        <v>282</v>
      </c>
      <c r="C100" s="17" t="s">
        <v>283</v>
      </c>
      <c r="D100" s="18">
        <v>0</v>
      </c>
      <c r="E100" s="18">
        <v>0</v>
      </c>
      <c r="F100" s="18">
        <v>0</v>
      </c>
      <c r="G100" s="18">
        <v>0</v>
      </c>
      <c r="H100" s="18">
        <v>0</v>
      </c>
      <c r="I100" s="18">
        <v>0</v>
      </c>
      <c r="J100" s="18">
        <f>H100-I100</f>
        <v>0</v>
      </c>
      <c r="K100" s="18">
        <v>0</v>
      </c>
    </row>
    <row r="101" spans="1:11" s="7" customFormat="1" ht="22.5" x14ac:dyDescent="0.25">
      <c r="A101" s="17" t="s">
        <v>284</v>
      </c>
      <c r="B101" s="17" t="s">
        <v>285</v>
      </c>
      <c r="C101" s="17" t="s">
        <v>286</v>
      </c>
      <c r="D101" s="18">
        <v>0</v>
      </c>
      <c r="E101" s="18">
        <v>0</v>
      </c>
      <c r="F101" s="18">
        <v>0</v>
      </c>
      <c r="G101" s="18">
        <v>0</v>
      </c>
      <c r="H101" s="18">
        <v>0</v>
      </c>
      <c r="I101" s="18">
        <v>0</v>
      </c>
      <c r="J101" s="18">
        <f>H101-I101</f>
        <v>0</v>
      </c>
      <c r="K101" s="18">
        <v>0</v>
      </c>
    </row>
    <row r="102" spans="1:11" s="7" customFormat="1" x14ac:dyDescent="0.25">
      <c r="A102" s="17" t="s">
        <v>287</v>
      </c>
      <c r="B102" s="17" t="s">
        <v>288</v>
      </c>
      <c r="C102" s="17" t="s">
        <v>289</v>
      </c>
      <c r="D102" s="18">
        <v>0</v>
      </c>
      <c r="E102" s="18">
        <v>0</v>
      </c>
      <c r="F102" s="18">
        <v>0</v>
      </c>
      <c r="G102" s="18">
        <v>0</v>
      </c>
      <c r="H102" s="18">
        <v>0</v>
      </c>
      <c r="I102" s="18">
        <v>0</v>
      </c>
      <c r="J102" s="18">
        <f>H102-I102</f>
        <v>0</v>
      </c>
      <c r="K102" s="18">
        <v>0</v>
      </c>
    </row>
    <row r="103" spans="1:11" s="7" customFormat="1" ht="33" x14ac:dyDescent="0.25">
      <c r="A103" s="17" t="s">
        <v>290</v>
      </c>
      <c r="B103" s="17" t="s">
        <v>291</v>
      </c>
      <c r="C103" s="17" t="s">
        <v>292</v>
      </c>
      <c r="D103" s="18">
        <f>D104+D105+D106+D107+D108+D109+D110+D111</f>
        <v>0</v>
      </c>
      <c r="E103" s="18">
        <f>E104+E105+E106+E107+E108+E109+E110+E111</f>
        <v>0</v>
      </c>
      <c r="F103" s="18">
        <f>F104+F105+F106+F107+F108+F109+F110+F111</f>
        <v>0</v>
      </c>
      <c r="G103" s="18">
        <f>G104+G105+G106+G107+G108+G109+G110+G111</f>
        <v>0</v>
      </c>
      <c r="H103" s="18">
        <f>H104+H105+H106+H107+H108+H109+H110+H111</f>
        <v>0</v>
      </c>
      <c r="I103" s="18">
        <f>I104+I105+I106+I107+I108+I109+I110+I111</f>
        <v>0</v>
      </c>
      <c r="J103" s="18">
        <f>H103-I103</f>
        <v>0</v>
      </c>
      <c r="K103" s="18">
        <f>K104+K105+K106+K107+K108+K109+K110+K111</f>
        <v>0</v>
      </c>
    </row>
    <row r="104" spans="1:11" s="7" customFormat="1" x14ac:dyDescent="0.25">
      <c r="A104" s="17" t="s">
        <v>293</v>
      </c>
      <c r="B104" s="17" t="s">
        <v>294</v>
      </c>
      <c r="C104" s="17" t="s">
        <v>295</v>
      </c>
      <c r="D104" s="18">
        <v>0</v>
      </c>
      <c r="E104" s="18">
        <v>0</v>
      </c>
      <c r="F104" s="18">
        <v>0</v>
      </c>
      <c r="G104" s="18">
        <v>0</v>
      </c>
      <c r="H104" s="18">
        <v>0</v>
      </c>
      <c r="I104" s="18">
        <v>0</v>
      </c>
      <c r="J104" s="18">
        <f>H104-I104</f>
        <v>0</v>
      </c>
      <c r="K104" s="18">
        <v>0</v>
      </c>
    </row>
    <row r="105" spans="1:11" s="7" customFormat="1" x14ac:dyDescent="0.25">
      <c r="A105" s="17" t="s">
        <v>296</v>
      </c>
      <c r="B105" s="17" t="s">
        <v>297</v>
      </c>
      <c r="C105" s="17" t="s">
        <v>298</v>
      </c>
      <c r="D105" s="18">
        <v>0</v>
      </c>
      <c r="E105" s="18">
        <v>0</v>
      </c>
      <c r="F105" s="18">
        <v>0</v>
      </c>
      <c r="G105" s="18">
        <v>0</v>
      </c>
      <c r="H105" s="18">
        <v>0</v>
      </c>
      <c r="I105" s="18">
        <v>0</v>
      </c>
      <c r="J105" s="18">
        <f>H105-I105</f>
        <v>0</v>
      </c>
      <c r="K105" s="18">
        <v>0</v>
      </c>
    </row>
    <row r="106" spans="1:11" s="7" customFormat="1" x14ac:dyDescent="0.25">
      <c r="A106" s="17" t="s">
        <v>299</v>
      </c>
      <c r="B106" s="17" t="s">
        <v>300</v>
      </c>
      <c r="C106" s="17" t="s">
        <v>301</v>
      </c>
      <c r="D106" s="18">
        <v>0</v>
      </c>
      <c r="E106" s="18">
        <v>0</v>
      </c>
      <c r="F106" s="18">
        <v>0</v>
      </c>
      <c r="G106" s="18">
        <v>0</v>
      </c>
      <c r="H106" s="18">
        <v>0</v>
      </c>
      <c r="I106" s="18">
        <v>0</v>
      </c>
      <c r="J106" s="18">
        <f>H106-I106</f>
        <v>0</v>
      </c>
      <c r="K106" s="18">
        <v>0</v>
      </c>
    </row>
    <row r="107" spans="1:11" s="7" customFormat="1" x14ac:dyDescent="0.25">
      <c r="A107" s="17" t="s">
        <v>302</v>
      </c>
      <c r="B107" s="17" t="s">
        <v>303</v>
      </c>
      <c r="C107" s="17" t="s">
        <v>304</v>
      </c>
      <c r="D107" s="18">
        <v>0</v>
      </c>
      <c r="E107" s="18">
        <v>0</v>
      </c>
      <c r="F107" s="18">
        <v>0</v>
      </c>
      <c r="G107" s="18">
        <v>0</v>
      </c>
      <c r="H107" s="18">
        <v>0</v>
      </c>
      <c r="I107" s="18">
        <v>0</v>
      </c>
      <c r="J107" s="18">
        <f>H107-I107</f>
        <v>0</v>
      </c>
      <c r="K107" s="18">
        <v>0</v>
      </c>
    </row>
    <row r="108" spans="1:11" s="7" customFormat="1" x14ac:dyDescent="0.25">
      <c r="A108" s="17" t="s">
        <v>305</v>
      </c>
      <c r="B108" s="17" t="s">
        <v>306</v>
      </c>
      <c r="C108" s="17" t="s">
        <v>307</v>
      </c>
      <c r="D108" s="18">
        <v>0</v>
      </c>
      <c r="E108" s="18">
        <v>0</v>
      </c>
      <c r="F108" s="18">
        <v>0</v>
      </c>
      <c r="G108" s="18">
        <v>0</v>
      </c>
      <c r="H108" s="18">
        <v>0</v>
      </c>
      <c r="I108" s="18">
        <v>0</v>
      </c>
      <c r="J108" s="18">
        <f>H108-I108</f>
        <v>0</v>
      </c>
      <c r="K108" s="18">
        <v>0</v>
      </c>
    </row>
    <row r="109" spans="1:11" s="7" customFormat="1" ht="22.5" x14ac:dyDescent="0.25">
      <c r="A109" s="17" t="s">
        <v>308</v>
      </c>
      <c r="B109" s="17" t="s">
        <v>309</v>
      </c>
      <c r="C109" s="17" t="s">
        <v>310</v>
      </c>
      <c r="D109" s="18">
        <v>0</v>
      </c>
      <c r="E109" s="18">
        <v>0</v>
      </c>
      <c r="F109" s="18">
        <v>0</v>
      </c>
      <c r="G109" s="18">
        <v>0</v>
      </c>
      <c r="H109" s="18">
        <v>0</v>
      </c>
      <c r="I109" s="18">
        <v>0</v>
      </c>
      <c r="J109" s="18">
        <f>H109-I109</f>
        <v>0</v>
      </c>
      <c r="K109" s="18">
        <v>0</v>
      </c>
    </row>
    <row r="110" spans="1:11" s="7" customFormat="1" x14ac:dyDescent="0.25">
      <c r="A110" s="17" t="s">
        <v>311</v>
      </c>
      <c r="B110" s="17" t="s">
        <v>312</v>
      </c>
      <c r="C110" s="17" t="s">
        <v>313</v>
      </c>
      <c r="D110" s="18">
        <v>0</v>
      </c>
      <c r="E110" s="18">
        <v>0</v>
      </c>
      <c r="F110" s="18">
        <v>0</v>
      </c>
      <c r="G110" s="18">
        <v>0</v>
      </c>
      <c r="H110" s="18">
        <v>0</v>
      </c>
      <c r="I110" s="18">
        <v>0</v>
      </c>
      <c r="J110" s="18">
        <f>H110-I110</f>
        <v>0</v>
      </c>
      <c r="K110" s="18">
        <v>0</v>
      </c>
    </row>
    <row r="111" spans="1:11" s="7" customFormat="1" x14ac:dyDescent="0.25">
      <c r="A111" s="17" t="s">
        <v>314</v>
      </c>
      <c r="B111" s="17" t="s">
        <v>315</v>
      </c>
      <c r="C111" s="17" t="s">
        <v>316</v>
      </c>
      <c r="D111" s="18">
        <v>0</v>
      </c>
      <c r="E111" s="18">
        <v>0</v>
      </c>
      <c r="F111" s="18">
        <v>0</v>
      </c>
      <c r="G111" s="18">
        <v>0</v>
      </c>
      <c r="H111" s="18">
        <v>0</v>
      </c>
      <c r="I111" s="18">
        <v>0</v>
      </c>
      <c r="J111" s="18">
        <f>H111-I111</f>
        <v>0</v>
      </c>
      <c r="K111" s="18">
        <v>0</v>
      </c>
    </row>
    <row r="112" spans="1:11" s="7" customFormat="1" x14ac:dyDescent="0.25">
      <c r="A112" s="17" t="s">
        <v>317</v>
      </c>
      <c r="B112" s="17" t="s">
        <v>27</v>
      </c>
      <c r="C112" s="17" t="s">
        <v>318</v>
      </c>
      <c r="D112" s="18"/>
      <c r="E112" s="18"/>
      <c r="F112" s="18"/>
      <c r="G112" s="18"/>
      <c r="H112" s="18"/>
      <c r="I112" s="18"/>
      <c r="J112" s="18">
        <f>H112-I112</f>
        <v>0</v>
      </c>
      <c r="K112" s="18"/>
    </row>
    <row r="113" spans="1:11" s="7" customFormat="1" x14ac:dyDescent="0.25">
      <c r="A113" s="17" t="s">
        <v>319</v>
      </c>
      <c r="B113" s="17" t="s">
        <v>320</v>
      </c>
      <c r="C113" s="17" t="s">
        <v>103</v>
      </c>
      <c r="D113" s="18">
        <f>D114+D117+D123</f>
        <v>0</v>
      </c>
      <c r="E113" s="18">
        <f>E114+E117+E123</f>
        <v>0</v>
      </c>
      <c r="F113" s="18">
        <f>F114+F117+F123</f>
        <v>0</v>
      </c>
      <c r="G113" s="18">
        <f>G114+G117+G123</f>
        <v>0</v>
      </c>
      <c r="H113" s="18">
        <f>H114+H117+H123</f>
        <v>0</v>
      </c>
      <c r="I113" s="18">
        <f>I114+I117+I123</f>
        <v>0</v>
      </c>
      <c r="J113" s="18">
        <f>H113-I113</f>
        <v>0</v>
      </c>
      <c r="K113" s="18">
        <f>K114+K117+K123</f>
        <v>0</v>
      </c>
    </row>
    <row r="114" spans="1:11" s="7" customFormat="1" ht="22.5" x14ac:dyDescent="0.25">
      <c r="A114" s="17" t="s">
        <v>321</v>
      </c>
      <c r="B114" s="17" t="s">
        <v>322</v>
      </c>
      <c r="C114" s="17" t="s">
        <v>323</v>
      </c>
      <c r="D114" s="18">
        <f>D115+D116</f>
        <v>0</v>
      </c>
      <c r="E114" s="18">
        <f>E115+E116</f>
        <v>0</v>
      </c>
      <c r="F114" s="18">
        <f>F115+F116</f>
        <v>0</v>
      </c>
      <c r="G114" s="18">
        <f>G115+G116</f>
        <v>0</v>
      </c>
      <c r="H114" s="18">
        <f>H115+H116</f>
        <v>0</v>
      </c>
      <c r="I114" s="18">
        <f>I115+I116</f>
        <v>0</v>
      </c>
      <c r="J114" s="18">
        <f>H114-I114</f>
        <v>0</v>
      </c>
      <c r="K114" s="18">
        <f>K115+K116</f>
        <v>0</v>
      </c>
    </row>
    <row r="115" spans="1:11" s="7" customFormat="1" x14ac:dyDescent="0.25">
      <c r="A115" s="17" t="s">
        <v>324</v>
      </c>
      <c r="B115" s="17" t="s">
        <v>325</v>
      </c>
      <c r="C115" s="17" t="s">
        <v>326</v>
      </c>
      <c r="D115" s="18">
        <v>0</v>
      </c>
      <c r="E115" s="18">
        <v>0</v>
      </c>
      <c r="F115" s="18">
        <v>0</v>
      </c>
      <c r="G115" s="18">
        <v>0</v>
      </c>
      <c r="H115" s="18">
        <v>0</v>
      </c>
      <c r="I115" s="18">
        <v>0</v>
      </c>
      <c r="J115" s="18">
        <f>H115-I115</f>
        <v>0</v>
      </c>
      <c r="K115" s="18">
        <v>0</v>
      </c>
    </row>
    <row r="116" spans="1:11" s="7" customFormat="1" x14ac:dyDescent="0.25">
      <c r="A116" s="17" t="s">
        <v>327</v>
      </c>
      <c r="B116" s="17" t="s">
        <v>328</v>
      </c>
      <c r="C116" s="17" t="s">
        <v>329</v>
      </c>
      <c r="D116" s="18">
        <v>0</v>
      </c>
      <c r="E116" s="18">
        <v>0</v>
      </c>
      <c r="F116" s="18">
        <v>0</v>
      </c>
      <c r="G116" s="18">
        <v>0</v>
      </c>
      <c r="H116" s="18">
        <v>0</v>
      </c>
      <c r="I116" s="18">
        <v>0</v>
      </c>
      <c r="J116" s="18">
        <f>H116-I116</f>
        <v>0</v>
      </c>
      <c r="K116" s="18">
        <v>0</v>
      </c>
    </row>
    <row r="117" spans="1:11" s="7" customFormat="1" ht="22.5" x14ac:dyDescent="0.25">
      <c r="A117" s="17" t="s">
        <v>330</v>
      </c>
      <c r="B117" s="17" t="s">
        <v>331</v>
      </c>
      <c r="C117" s="17" t="s">
        <v>332</v>
      </c>
      <c r="D117" s="18">
        <f>D118+D119+D120+D121+D122</f>
        <v>0</v>
      </c>
      <c r="E117" s="18">
        <f>E118+E119+E120+E121+E122</f>
        <v>0</v>
      </c>
      <c r="F117" s="18">
        <f>F118+F119+F120+F121+F122</f>
        <v>0</v>
      </c>
      <c r="G117" s="18">
        <f>G118+G119+G120+G121+G122</f>
        <v>0</v>
      </c>
      <c r="H117" s="18">
        <f>H118+H119+H120+H121+H122</f>
        <v>0</v>
      </c>
      <c r="I117" s="18">
        <f>I118+I119+I120+I121+I122</f>
        <v>0</v>
      </c>
      <c r="J117" s="18">
        <f>H117-I117</f>
        <v>0</v>
      </c>
      <c r="K117" s="18">
        <f>K118+K119+K120+K121+K122</f>
        <v>0</v>
      </c>
    </row>
    <row r="118" spans="1:11" s="7" customFormat="1" ht="22.5" x14ac:dyDescent="0.25">
      <c r="A118" s="17" t="s">
        <v>333</v>
      </c>
      <c r="B118" s="17" t="s">
        <v>334</v>
      </c>
      <c r="C118" s="17" t="s">
        <v>335</v>
      </c>
      <c r="D118" s="18">
        <v>0</v>
      </c>
      <c r="E118" s="18">
        <v>0</v>
      </c>
      <c r="F118" s="18">
        <v>0</v>
      </c>
      <c r="G118" s="18">
        <v>0</v>
      </c>
      <c r="H118" s="18">
        <v>0</v>
      </c>
      <c r="I118" s="18">
        <v>0</v>
      </c>
      <c r="J118" s="18">
        <f>H118-I118</f>
        <v>0</v>
      </c>
      <c r="K118" s="18">
        <v>0</v>
      </c>
    </row>
    <row r="119" spans="1:11" s="7" customFormat="1" ht="22.5" x14ac:dyDescent="0.25">
      <c r="A119" s="17" t="s">
        <v>336</v>
      </c>
      <c r="B119" s="17" t="s">
        <v>337</v>
      </c>
      <c r="C119" s="17" t="s">
        <v>338</v>
      </c>
      <c r="D119" s="18">
        <v>0</v>
      </c>
      <c r="E119" s="18">
        <v>0</v>
      </c>
      <c r="F119" s="18">
        <v>0</v>
      </c>
      <c r="G119" s="18">
        <v>0</v>
      </c>
      <c r="H119" s="18">
        <v>0</v>
      </c>
      <c r="I119" s="18">
        <v>0</v>
      </c>
      <c r="J119" s="18">
        <f>H119-I119</f>
        <v>0</v>
      </c>
      <c r="K119" s="18">
        <v>0</v>
      </c>
    </row>
    <row r="120" spans="1:11" s="7" customFormat="1" ht="22.5" x14ac:dyDescent="0.25">
      <c r="A120" s="17" t="s">
        <v>339</v>
      </c>
      <c r="B120" s="17" t="s">
        <v>340</v>
      </c>
      <c r="C120" s="17" t="s">
        <v>341</v>
      </c>
      <c r="D120" s="18">
        <v>0</v>
      </c>
      <c r="E120" s="18">
        <v>0</v>
      </c>
      <c r="F120" s="18">
        <v>0</v>
      </c>
      <c r="G120" s="18">
        <v>0</v>
      </c>
      <c r="H120" s="18">
        <v>0</v>
      </c>
      <c r="I120" s="18">
        <v>0</v>
      </c>
      <c r="J120" s="18">
        <f>H120-I120</f>
        <v>0</v>
      </c>
      <c r="K120" s="18">
        <v>0</v>
      </c>
    </row>
    <row r="121" spans="1:11" s="7" customFormat="1" x14ac:dyDescent="0.25">
      <c r="A121" s="17" t="s">
        <v>342</v>
      </c>
      <c r="B121" s="17" t="s">
        <v>343</v>
      </c>
      <c r="C121" s="17" t="s">
        <v>344</v>
      </c>
      <c r="D121" s="18">
        <v>0</v>
      </c>
      <c r="E121" s="18">
        <v>0</v>
      </c>
      <c r="F121" s="18">
        <v>0</v>
      </c>
      <c r="G121" s="18">
        <v>0</v>
      </c>
      <c r="H121" s="18">
        <v>0</v>
      </c>
      <c r="I121" s="18">
        <v>0</v>
      </c>
      <c r="J121" s="18">
        <f>H121-I121</f>
        <v>0</v>
      </c>
      <c r="K121" s="18">
        <v>0</v>
      </c>
    </row>
    <row r="122" spans="1:11" s="7" customFormat="1" x14ac:dyDescent="0.25">
      <c r="A122" s="17" t="s">
        <v>345</v>
      </c>
      <c r="B122" s="17" t="s">
        <v>346</v>
      </c>
      <c r="C122" s="17" t="s">
        <v>347</v>
      </c>
      <c r="D122" s="18">
        <v>0</v>
      </c>
      <c r="E122" s="18">
        <v>0</v>
      </c>
      <c r="F122" s="18">
        <v>0</v>
      </c>
      <c r="G122" s="18">
        <v>0</v>
      </c>
      <c r="H122" s="18">
        <v>0</v>
      </c>
      <c r="I122" s="18">
        <v>0</v>
      </c>
      <c r="J122" s="18">
        <f>H122-I122</f>
        <v>0</v>
      </c>
      <c r="K122" s="18">
        <v>0</v>
      </c>
    </row>
    <row r="123" spans="1:11" s="7" customFormat="1" x14ac:dyDescent="0.25">
      <c r="A123" s="17" t="s">
        <v>348</v>
      </c>
      <c r="B123" s="17" t="s">
        <v>349</v>
      </c>
      <c r="C123" s="17" t="s">
        <v>350</v>
      </c>
      <c r="D123" s="18">
        <f>D124+D125+D126+D127+D128</f>
        <v>0</v>
      </c>
      <c r="E123" s="18">
        <f>E124+E125+E126+E127+E128</f>
        <v>0</v>
      </c>
      <c r="F123" s="18">
        <f>F124+F125+F126+F127+F128</f>
        <v>0</v>
      </c>
      <c r="G123" s="18">
        <f>G124+G125+G126+G127+G128</f>
        <v>0</v>
      </c>
      <c r="H123" s="18">
        <f>H124+H125+H126+H127+H128</f>
        <v>0</v>
      </c>
      <c r="I123" s="18">
        <f>I124+I125+I126+I127+I128</f>
        <v>0</v>
      </c>
      <c r="J123" s="18">
        <f>H123-I123</f>
        <v>0</v>
      </c>
      <c r="K123" s="18">
        <f>K124+K125+K126+K127+K128</f>
        <v>0</v>
      </c>
    </row>
    <row r="124" spans="1:11" s="7" customFormat="1" ht="22.5" x14ac:dyDescent="0.25">
      <c r="A124" s="17" t="s">
        <v>351</v>
      </c>
      <c r="B124" s="17" t="s">
        <v>352</v>
      </c>
      <c r="C124" s="17" t="s">
        <v>353</v>
      </c>
      <c r="D124" s="18">
        <v>0</v>
      </c>
      <c r="E124" s="18">
        <v>0</v>
      </c>
      <c r="F124" s="18">
        <v>0</v>
      </c>
      <c r="G124" s="18">
        <v>0</v>
      </c>
      <c r="H124" s="18">
        <v>0</v>
      </c>
      <c r="I124" s="18">
        <v>0</v>
      </c>
      <c r="J124" s="18">
        <f>H124-I124</f>
        <v>0</v>
      </c>
      <c r="K124" s="18">
        <v>0</v>
      </c>
    </row>
    <row r="125" spans="1:11" s="7" customFormat="1" x14ac:dyDescent="0.25">
      <c r="A125" s="17" t="s">
        <v>354</v>
      </c>
      <c r="B125" s="17" t="s">
        <v>355</v>
      </c>
      <c r="C125" s="17" t="s">
        <v>356</v>
      </c>
      <c r="D125" s="18">
        <v>0</v>
      </c>
      <c r="E125" s="18">
        <v>0</v>
      </c>
      <c r="F125" s="18">
        <v>0</v>
      </c>
      <c r="G125" s="18">
        <v>0</v>
      </c>
      <c r="H125" s="18">
        <v>0</v>
      </c>
      <c r="I125" s="18">
        <v>0</v>
      </c>
      <c r="J125" s="18">
        <f>H125-I125</f>
        <v>0</v>
      </c>
      <c r="K125" s="18">
        <v>0</v>
      </c>
    </row>
    <row r="126" spans="1:11" s="7" customFormat="1" ht="22.5" x14ac:dyDescent="0.25">
      <c r="A126" s="17" t="s">
        <v>357</v>
      </c>
      <c r="B126" s="17" t="s">
        <v>358</v>
      </c>
      <c r="C126" s="17" t="s">
        <v>359</v>
      </c>
      <c r="D126" s="18">
        <v>0</v>
      </c>
      <c r="E126" s="18">
        <v>0</v>
      </c>
      <c r="F126" s="18">
        <v>0</v>
      </c>
      <c r="G126" s="18">
        <v>0</v>
      </c>
      <c r="H126" s="18">
        <v>0</v>
      </c>
      <c r="I126" s="18">
        <v>0</v>
      </c>
      <c r="J126" s="18">
        <f>H126-I126</f>
        <v>0</v>
      </c>
      <c r="K126" s="18">
        <v>0</v>
      </c>
    </row>
    <row r="127" spans="1:11" s="7" customFormat="1" ht="22.5" x14ac:dyDescent="0.25">
      <c r="A127" s="17" t="s">
        <v>360</v>
      </c>
      <c r="B127" s="17" t="s">
        <v>361</v>
      </c>
      <c r="C127" s="17" t="s">
        <v>362</v>
      </c>
      <c r="D127" s="18">
        <v>0</v>
      </c>
      <c r="E127" s="18">
        <v>0</v>
      </c>
      <c r="F127" s="18">
        <v>0</v>
      </c>
      <c r="G127" s="18">
        <v>0</v>
      </c>
      <c r="H127" s="18">
        <v>0</v>
      </c>
      <c r="I127" s="18">
        <v>0</v>
      </c>
      <c r="J127" s="18">
        <f>H127-I127</f>
        <v>0</v>
      </c>
      <c r="K127" s="18">
        <v>0</v>
      </c>
    </row>
    <row r="128" spans="1:11" s="7" customFormat="1" ht="22.5" x14ac:dyDescent="0.25">
      <c r="A128" s="17" t="s">
        <v>363</v>
      </c>
      <c r="B128" s="17" t="s">
        <v>364</v>
      </c>
      <c r="C128" s="17" t="s">
        <v>365</v>
      </c>
      <c r="D128" s="18">
        <v>0</v>
      </c>
      <c r="E128" s="18">
        <v>0</v>
      </c>
      <c r="F128" s="18">
        <v>0</v>
      </c>
      <c r="G128" s="18">
        <v>0</v>
      </c>
      <c r="H128" s="18">
        <v>0</v>
      </c>
      <c r="I128" s="18">
        <v>0</v>
      </c>
      <c r="J128" s="18">
        <f>H128-I128</f>
        <v>0</v>
      </c>
      <c r="K128" s="18">
        <v>0</v>
      </c>
    </row>
    <row r="129" spans="1:11" s="7" customFormat="1" x14ac:dyDescent="0.25">
      <c r="A129" s="17" t="s">
        <v>366</v>
      </c>
      <c r="B129" s="17" t="s">
        <v>27</v>
      </c>
      <c r="C129" s="17" t="s">
        <v>367</v>
      </c>
      <c r="D129" s="18"/>
      <c r="E129" s="18"/>
      <c r="F129" s="18"/>
      <c r="G129" s="18"/>
      <c r="H129" s="18"/>
      <c r="I129" s="18"/>
      <c r="J129" s="18">
        <f>H129-I129</f>
        <v>0</v>
      </c>
      <c r="K129" s="18"/>
    </row>
    <row r="130" spans="1:11" s="7" customFormat="1" ht="22.5" x14ac:dyDescent="0.25">
      <c r="A130" s="17" t="s">
        <v>368</v>
      </c>
      <c r="B130" s="17" t="s">
        <v>369</v>
      </c>
      <c r="C130" s="17" t="s">
        <v>133</v>
      </c>
      <c r="D130" s="18">
        <f>D131+D132+D133</f>
        <v>0</v>
      </c>
      <c r="E130" s="18">
        <f>E131+E132+E133</f>
        <v>0</v>
      </c>
      <c r="F130" s="18">
        <f>F131+F132+F133</f>
        <v>0</v>
      </c>
      <c r="G130" s="18">
        <f>G131+G132+G133</f>
        <v>0</v>
      </c>
      <c r="H130" s="18">
        <f>H131+H132+H133</f>
        <v>0</v>
      </c>
      <c r="I130" s="18">
        <f>I131+I132+I133</f>
        <v>0</v>
      </c>
      <c r="J130" s="18">
        <f>H130-I130</f>
        <v>0</v>
      </c>
      <c r="K130" s="18">
        <f>K131+K132+K133</f>
        <v>0</v>
      </c>
    </row>
    <row r="131" spans="1:11" s="7" customFormat="1" ht="22.5" x14ac:dyDescent="0.25">
      <c r="A131" s="17" t="s">
        <v>370</v>
      </c>
      <c r="B131" s="17" t="s">
        <v>371</v>
      </c>
      <c r="C131" s="17" t="s">
        <v>372</v>
      </c>
      <c r="D131" s="18">
        <v>0</v>
      </c>
      <c r="E131" s="18">
        <v>0</v>
      </c>
      <c r="F131" s="18">
        <v>0</v>
      </c>
      <c r="G131" s="18">
        <v>0</v>
      </c>
      <c r="H131" s="18">
        <v>0</v>
      </c>
      <c r="I131" s="18">
        <v>0</v>
      </c>
      <c r="J131" s="18">
        <f>H131-I131</f>
        <v>0</v>
      </c>
      <c r="K131" s="18">
        <v>0</v>
      </c>
    </row>
    <row r="132" spans="1:11" s="7" customFormat="1" ht="22.5" x14ac:dyDescent="0.25">
      <c r="A132" s="17" t="s">
        <v>373</v>
      </c>
      <c r="B132" s="17" t="s">
        <v>374</v>
      </c>
      <c r="C132" s="17" t="s">
        <v>375</v>
      </c>
      <c r="D132" s="18">
        <v>0</v>
      </c>
      <c r="E132" s="18">
        <v>0</v>
      </c>
      <c r="F132" s="18">
        <v>0</v>
      </c>
      <c r="G132" s="18">
        <v>0</v>
      </c>
      <c r="H132" s="18">
        <v>0</v>
      </c>
      <c r="I132" s="18">
        <v>0</v>
      </c>
      <c r="J132" s="18">
        <f>H132-I132</f>
        <v>0</v>
      </c>
      <c r="K132" s="18">
        <v>0</v>
      </c>
    </row>
    <row r="133" spans="1:11" s="7" customFormat="1" x14ac:dyDescent="0.25">
      <c r="A133" s="17" t="s">
        <v>376</v>
      </c>
      <c r="B133" s="17" t="s">
        <v>377</v>
      </c>
      <c r="C133" s="17" t="s">
        <v>378</v>
      </c>
      <c r="D133" s="18">
        <v>0</v>
      </c>
      <c r="E133" s="18">
        <v>0</v>
      </c>
      <c r="F133" s="18">
        <v>0</v>
      </c>
      <c r="G133" s="18">
        <v>0</v>
      </c>
      <c r="H133" s="18">
        <v>0</v>
      </c>
      <c r="I133" s="18">
        <v>0</v>
      </c>
      <c r="J133" s="18">
        <f>H133-I133</f>
        <v>0</v>
      </c>
      <c r="K133" s="18">
        <v>0</v>
      </c>
    </row>
    <row r="134" spans="1:11" s="7" customFormat="1" x14ac:dyDescent="0.25">
      <c r="A134" s="17" t="s">
        <v>379</v>
      </c>
      <c r="B134" s="17" t="s">
        <v>27</v>
      </c>
      <c r="C134" s="17" t="s">
        <v>380</v>
      </c>
      <c r="D134" s="18"/>
      <c r="E134" s="18"/>
      <c r="F134" s="18"/>
      <c r="G134" s="18"/>
      <c r="H134" s="18"/>
      <c r="I134" s="18"/>
      <c r="J134" s="18">
        <f>H134-I134</f>
        <v>0</v>
      </c>
      <c r="K134" s="18"/>
    </row>
    <row r="135" spans="1:11" s="7" customFormat="1" x14ac:dyDescent="0.25">
      <c r="A135" s="17" t="s">
        <v>381</v>
      </c>
      <c r="B135" s="17" t="s">
        <v>382</v>
      </c>
      <c r="C135" s="17" t="s">
        <v>161</v>
      </c>
      <c r="D135" s="18">
        <f>D136</f>
        <v>0</v>
      </c>
      <c r="E135" s="18">
        <f>E136</f>
        <v>33000</v>
      </c>
      <c r="F135" s="18">
        <f>F136</f>
        <v>20000</v>
      </c>
      <c r="G135" s="18">
        <f>G136</f>
        <v>0</v>
      </c>
      <c r="H135" s="18">
        <f>H136</f>
        <v>0</v>
      </c>
      <c r="I135" s="18">
        <f>I136</f>
        <v>0</v>
      </c>
      <c r="J135" s="18">
        <f>H135-I135</f>
        <v>0</v>
      </c>
      <c r="K135" s="18">
        <f>K136</f>
        <v>0</v>
      </c>
    </row>
    <row r="136" spans="1:11" s="7" customFormat="1" ht="22.5" x14ac:dyDescent="0.25">
      <c r="A136" s="17" t="s">
        <v>383</v>
      </c>
      <c r="B136" s="17" t="s">
        <v>384</v>
      </c>
      <c r="C136" s="17" t="s">
        <v>385</v>
      </c>
      <c r="D136" s="18">
        <v>0</v>
      </c>
      <c r="E136" s="18">
        <v>33000</v>
      </c>
      <c r="F136" s="18">
        <v>20000</v>
      </c>
      <c r="G136" s="18">
        <v>0</v>
      </c>
      <c r="H136" s="18">
        <v>0</v>
      </c>
      <c r="I136" s="18">
        <v>0</v>
      </c>
      <c r="J136" s="18">
        <f>H136-I136</f>
        <v>0</v>
      </c>
      <c r="K136" s="18">
        <v>0</v>
      </c>
    </row>
    <row r="137" spans="1:11" s="7" customFormat="1" x14ac:dyDescent="0.25">
      <c r="A137" s="17" t="s">
        <v>386</v>
      </c>
      <c r="B137" s="17" t="s">
        <v>27</v>
      </c>
      <c r="C137" s="17" t="s">
        <v>387</v>
      </c>
      <c r="D137" s="18"/>
      <c r="E137" s="18"/>
      <c r="F137" s="18"/>
      <c r="G137" s="18"/>
      <c r="H137" s="18"/>
      <c r="I137" s="18"/>
      <c r="J137" s="18">
        <f>H137-I137</f>
        <v>0</v>
      </c>
      <c r="K137" s="18"/>
    </row>
    <row r="138" spans="1:11" s="7" customFormat="1" ht="22.5" x14ac:dyDescent="0.25">
      <c r="A138" s="17" t="s">
        <v>388</v>
      </c>
      <c r="B138" s="17" t="s">
        <v>389</v>
      </c>
      <c r="C138" s="17" t="s">
        <v>164</v>
      </c>
      <c r="D138" s="18">
        <f>D139</f>
        <v>0</v>
      </c>
      <c r="E138" s="18">
        <f>E139</f>
        <v>0</v>
      </c>
      <c r="F138" s="18">
        <f>F139</f>
        <v>0</v>
      </c>
      <c r="G138" s="18">
        <f>G139</f>
        <v>0</v>
      </c>
      <c r="H138" s="18">
        <f>H139</f>
        <v>0</v>
      </c>
      <c r="I138" s="18">
        <f>I139</f>
        <v>0</v>
      </c>
      <c r="J138" s="18">
        <f>H138-I138</f>
        <v>0</v>
      </c>
      <c r="K138" s="18">
        <f>K139</f>
        <v>0</v>
      </c>
    </row>
    <row r="139" spans="1:11" s="7" customFormat="1" ht="33" x14ac:dyDescent="0.25">
      <c r="A139" s="17" t="s">
        <v>390</v>
      </c>
      <c r="B139" s="17" t="s">
        <v>391</v>
      </c>
      <c r="C139" s="17" t="s">
        <v>392</v>
      </c>
      <c r="D139" s="18">
        <f>D140+D141+D142+D143+D144+D145+D146+D147+D148+D149+D150+D151+D152+D153+D154+D155+D156</f>
        <v>0</v>
      </c>
      <c r="E139" s="18">
        <f>E140+E141+E142+E143+E144+E145+E146+E147+E148+E149+E150+E151+E152+E153+E154+E155+E156</f>
        <v>0</v>
      </c>
      <c r="F139" s="18">
        <f>F140+F141+F142+F143+F144+F145+F146+F147+F148+F149+F150+F151+F152+F153+F154+F155+F156</f>
        <v>0</v>
      </c>
      <c r="G139" s="18">
        <f>G140+G141+G142+G143+G144+G145+G146+G147+G148+G149+G150+G151+G152+G153+G154+G155+G156</f>
        <v>0</v>
      </c>
      <c r="H139" s="18">
        <f>H140+H141+H142+H143+H144+H145+H146+H147+H148+H149+H150+H151+H152+H153+H154+H155+H156</f>
        <v>0</v>
      </c>
      <c r="I139" s="18">
        <f>I140+I141+I142+I143+I144+I145+I146+I147+I148+I149+I150+I151+I152+I153+I154+I155+I156</f>
        <v>0</v>
      </c>
      <c r="J139" s="18">
        <f>H139-I139</f>
        <v>0</v>
      </c>
      <c r="K139" s="18">
        <f>K140+K141+K142+K143+K144+K145+K146+K147+K148+K149+K150+K151+K152+K153+K154+K155+K156</f>
        <v>0</v>
      </c>
    </row>
    <row r="140" spans="1:11" s="7" customFormat="1" x14ac:dyDescent="0.25">
      <c r="A140" s="17" t="s">
        <v>393</v>
      </c>
      <c r="B140" s="17" t="s">
        <v>394</v>
      </c>
      <c r="C140" s="17" t="s">
        <v>395</v>
      </c>
      <c r="D140" s="18">
        <v>0</v>
      </c>
      <c r="E140" s="18">
        <v>0</v>
      </c>
      <c r="F140" s="18">
        <v>0</v>
      </c>
      <c r="G140" s="18">
        <v>0</v>
      </c>
      <c r="H140" s="18">
        <v>0</v>
      </c>
      <c r="I140" s="18">
        <v>0</v>
      </c>
      <c r="J140" s="18">
        <f>H140-I140</f>
        <v>0</v>
      </c>
      <c r="K140" s="18">
        <v>0</v>
      </c>
    </row>
    <row r="141" spans="1:11" s="7" customFormat="1" x14ac:dyDescent="0.25">
      <c r="A141" s="17" t="s">
        <v>396</v>
      </c>
      <c r="B141" s="17" t="s">
        <v>397</v>
      </c>
      <c r="C141" s="17" t="s">
        <v>398</v>
      </c>
      <c r="D141" s="18">
        <v>0</v>
      </c>
      <c r="E141" s="18">
        <v>0</v>
      </c>
      <c r="F141" s="18">
        <v>0</v>
      </c>
      <c r="G141" s="18">
        <v>0</v>
      </c>
      <c r="H141" s="18">
        <v>0</v>
      </c>
      <c r="I141" s="18">
        <v>0</v>
      </c>
      <c r="J141" s="18">
        <f>H141-I141</f>
        <v>0</v>
      </c>
      <c r="K141" s="18">
        <v>0</v>
      </c>
    </row>
    <row r="142" spans="1:11" s="7" customFormat="1" x14ac:dyDescent="0.25">
      <c r="A142" s="17" t="s">
        <v>399</v>
      </c>
      <c r="B142" s="17" t="s">
        <v>400</v>
      </c>
      <c r="C142" s="17" t="s">
        <v>401</v>
      </c>
      <c r="D142" s="18">
        <v>0</v>
      </c>
      <c r="E142" s="18">
        <v>0</v>
      </c>
      <c r="F142" s="18">
        <v>0</v>
      </c>
      <c r="G142" s="18">
        <v>0</v>
      </c>
      <c r="H142" s="18">
        <v>0</v>
      </c>
      <c r="I142" s="18">
        <v>0</v>
      </c>
      <c r="J142" s="18">
        <f>H142-I142</f>
        <v>0</v>
      </c>
      <c r="K142" s="18">
        <v>0</v>
      </c>
    </row>
    <row r="143" spans="1:11" s="7" customFormat="1" ht="22.5" x14ac:dyDescent="0.25">
      <c r="A143" s="17" t="s">
        <v>402</v>
      </c>
      <c r="B143" s="17" t="s">
        <v>403</v>
      </c>
      <c r="C143" s="17" t="s">
        <v>404</v>
      </c>
      <c r="D143" s="18">
        <v>0</v>
      </c>
      <c r="E143" s="18">
        <v>0</v>
      </c>
      <c r="F143" s="18">
        <v>0</v>
      </c>
      <c r="G143" s="18">
        <v>0</v>
      </c>
      <c r="H143" s="18">
        <v>0</v>
      </c>
      <c r="I143" s="18">
        <v>0</v>
      </c>
      <c r="J143" s="18">
        <f>H143-I143</f>
        <v>0</v>
      </c>
      <c r="K143" s="18">
        <v>0</v>
      </c>
    </row>
    <row r="144" spans="1:11" s="7" customFormat="1" ht="33" x14ac:dyDescent="0.25">
      <c r="A144" s="17" t="s">
        <v>405</v>
      </c>
      <c r="B144" s="17" t="s">
        <v>406</v>
      </c>
      <c r="C144" s="17" t="s">
        <v>407</v>
      </c>
      <c r="D144" s="18">
        <v>0</v>
      </c>
      <c r="E144" s="18">
        <v>0</v>
      </c>
      <c r="F144" s="18">
        <v>0</v>
      </c>
      <c r="G144" s="18">
        <v>0</v>
      </c>
      <c r="H144" s="18">
        <v>0</v>
      </c>
      <c r="I144" s="18">
        <v>0</v>
      </c>
      <c r="J144" s="18">
        <f>H144-I144</f>
        <v>0</v>
      </c>
      <c r="K144" s="18">
        <v>0</v>
      </c>
    </row>
    <row r="145" spans="1:11" s="7" customFormat="1" ht="33" x14ac:dyDescent="0.25">
      <c r="A145" s="17" t="s">
        <v>408</v>
      </c>
      <c r="B145" s="17" t="s">
        <v>409</v>
      </c>
      <c r="C145" s="17" t="s">
        <v>410</v>
      </c>
      <c r="D145" s="18">
        <v>0</v>
      </c>
      <c r="E145" s="18">
        <v>0</v>
      </c>
      <c r="F145" s="18">
        <v>0</v>
      </c>
      <c r="G145" s="18">
        <v>0</v>
      </c>
      <c r="H145" s="18">
        <v>0</v>
      </c>
      <c r="I145" s="18">
        <v>0</v>
      </c>
      <c r="J145" s="18">
        <f>H145-I145</f>
        <v>0</v>
      </c>
      <c r="K145" s="18">
        <v>0</v>
      </c>
    </row>
    <row r="146" spans="1:11" s="7" customFormat="1" ht="43.5" x14ac:dyDescent="0.25">
      <c r="A146" s="17" t="s">
        <v>411</v>
      </c>
      <c r="B146" s="17" t="s">
        <v>412</v>
      </c>
      <c r="C146" s="17" t="s">
        <v>413</v>
      </c>
      <c r="D146" s="18">
        <v>0</v>
      </c>
      <c r="E146" s="18">
        <v>0</v>
      </c>
      <c r="F146" s="18">
        <v>0</v>
      </c>
      <c r="G146" s="18">
        <v>0</v>
      </c>
      <c r="H146" s="18">
        <v>0</v>
      </c>
      <c r="I146" s="18">
        <v>0</v>
      </c>
      <c r="J146" s="18">
        <f>H146-I146</f>
        <v>0</v>
      </c>
      <c r="K146" s="18">
        <v>0</v>
      </c>
    </row>
    <row r="147" spans="1:11" s="7" customFormat="1" ht="33" x14ac:dyDescent="0.25">
      <c r="A147" s="17" t="s">
        <v>414</v>
      </c>
      <c r="B147" s="17" t="s">
        <v>415</v>
      </c>
      <c r="C147" s="17" t="s">
        <v>416</v>
      </c>
      <c r="D147" s="18">
        <v>0</v>
      </c>
      <c r="E147" s="18">
        <v>0</v>
      </c>
      <c r="F147" s="18">
        <v>0</v>
      </c>
      <c r="G147" s="18">
        <v>0</v>
      </c>
      <c r="H147" s="18">
        <v>0</v>
      </c>
      <c r="I147" s="18">
        <v>0</v>
      </c>
      <c r="J147" s="18">
        <f>H147-I147</f>
        <v>0</v>
      </c>
      <c r="K147" s="18">
        <v>0</v>
      </c>
    </row>
    <row r="148" spans="1:11" s="7" customFormat="1" ht="22.5" x14ac:dyDescent="0.25">
      <c r="A148" s="17" t="s">
        <v>417</v>
      </c>
      <c r="B148" s="17" t="s">
        <v>418</v>
      </c>
      <c r="C148" s="17" t="s">
        <v>419</v>
      </c>
      <c r="D148" s="18">
        <v>0</v>
      </c>
      <c r="E148" s="18">
        <v>0</v>
      </c>
      <c r="F148" s="18">
        <v>0</v>
      </c>
      <c r="G148" s="18">
        <v>0</v>
      </c>
      <c r="H148" s="18">
        <v>0</v>
      </c>
      <c r="I148" s="18">
        <v>0</v>
      </c>
      <c r="J148" s="18">
        <f>H148-I148</f>
        <v>0</v>
      </c>
      <c r="K148" s="18">
        <v>0</v>
      </c>
    </row>
    <row r="149" spans="1:11" s="7" customFormat="1" ht="33" x14ac:dyDescent="0.25">
      <c r="A149" s="17" t="s">
        <v>420</v>
      </c>
      <c r="B149" s="17" t="s">
        <v>421</v>
      </c>
      <c r="C149" s="17" t="s">
        <v>422</v>
      </c>
      <c r="D149" s="18">
        <v>0</v>
      </c>
      <c r="E149" s="18">
        <v>0</v>
      </c>
      <c r="F149" s="18">
        <v>0</v>
      </c>
      <c r="G149" s="18">
        <v>0</v>
      </c>
      <c r="H149" s="18">
        <v>0</v>
      </c>
      <c r="I149" s="18">
        <v>0</v>
      </c>
      <c r="J149" s="18">
        <f>H149-I149</f>
        <v>0</v>
      </c>
      <c r="K149" s="18">
        <v>0</v>
      </c>
    </row>
    <row r="150" spans="1:11" s="7" customFormat="1" ht="22.5" x14ac:dyDescent="0.25">
      <c r="A150" s="17" t="s">
        <v>423</v>
      </c>
      <c r="B150" s="17" t="s">
        <v>424</v>
      </c>
      <c r="C150" s="17" t="s">
        <v>425</v>
      </c>
      <c r="D150" s="18">
        <v>0</v>
      </c>
      <c r="E150" s="18">
        <v>0</v>
      </c>
      <c r="F150" s="18">
        <v>0</v>
      </c>
      <c r="G150" s="18">
        <v>0</v>
      </c>
      <c r="H150" s="18">
        <v>0</v>
      </c>
      <c r="I150" s="18">
        <v>0</v>
      </c>
      <c r="J150" s="18">
        <f>H150-I150</f>
        <v>0</v>
      </c>
      <c r="K150" s="18">
        <v>0</v>
      </c>
    </row>
    <row r="151" spans="1:11" s="7" customFormat="1" ht="22.5" x14ac:dyDescent="0.25">
      <c r="A151" s="17" t="s">
        <v>426</v>
      </c>
      <c r="B151" s="17" t="s">
        <v>427</v>
      </c>
      <c r="C151" s="17" t="s">
        <v>428</v>
      </c>
      <c r="D151" s="18">
        <v>0</v>
      </c>
      <c r="E151" s="18">
        <v>0</v>
      </c>
      <c r="F151" s="18">
        <v>0</v>
      </c>
      <c r="G151" s="18">
        <v>0</v>
      </c>
      <c r="H151" s="18">
        <v>0</v>
      </c>
      <c r="I151" s="18">
        <v>0</v>
      </c>
      <c r="J151" s="18">
        <f>H151-I151</f>
        <v>0</v>
      </c>
      <c r="K151" s="18">
        <v>0</v>
      </c>
    </row>
    <row r="152" spans="1:11" s="7" customFormat="1" ht="22.5" x14ac:dyDescent="0.25">
      <c r="A152" s="17" t="s">
        <v>429</v>
      </c>
      <c r="B152" s="17" t="s">
        <v>430</v>
      </c>
      <c r="C152" s="17" t="s">
        <v>431</v>
      </c>
      <c r="D152" s="18">
        <v>0</v>
      </c>
      <c r="E152" s="18">
        <v>0</v>
      </c>
      <c r="F152" s="18">
        <v>0</v>
      </c>
      <c r="G152" s="18">
        <v>0</v>
      </c>
      <c r="H152" s="18">
        <v>0</v>
      </c>
      <c r="I152" s="18">
        <v>0</v>
      </c>
      <c r="J152" s="18">
        <f>H152-I152</f>
        <v>0</v>
      </c>
      <c r="K152" s="18">
        <v>0</v>
      </c>
    </row>
    <row r="153" spans="1:11" s="7" customFormat="1" ht="33" x14ac:dyDescent="0.25">
      <c r="A153" s="17" t="s">
        <v>432</v>
      </c>
      <c r="B153" s="17" t="s">
        <v>433</v>
      </c>
      <c r="C153" s="17" t="s">
        <v>434</v>
      </c>
      <c r="D153" s="18">
        <v>0</v>
      </c>
      <c r="E153" s="18">
        <v>0</v>
      </c>
      <c r="F153" s="18">
        <v>0</v>
      </c>
      <c r="G153" s="18">
        <v>0</v>
      </c>
      <c r="H153" s="18">
        <v>0</v>
      </c>
      <c r="I153" s="18">
        <v>0</v>
      </c>
      <c r="J153" s="18">
        <f>H153-I153</f>
        <v>0</v>
      </c>
      <c r="K153" s="18">
        <v>0</v>
      </c>
    </row>
    <row r="154" spans="1:11" s="7" customFormat="1" ht="33" x14ac:dyDescent="0.25">
      <c r="A154" s="17" t="s">
        <v>435</v>
      </c>
      <c r="B154" s="17" t="s">
        <v>436</v>
      </c>
      <c r="C154" s="17" t="s">
        <v>437</v>
      </c>
      <c r="D154" s="18">
        <v>0</v>
      </c>
      <c r="E154" s="18">
        <v>0</v>
      </c>
      <c r="F154" s="18">
        <v>0</v>
      </c>
      <c r="G154" s="18">
        <v>0</v>
      </c>
      <c r="H154" s="18">
        <v>0</v>
      </c>
      <c r="I154" s="18">
        <v>0</v>
      </c>
      <c r="J154" s="18">
        <f>H154-I154</f>
        <v>0</v>
      </c>
      <c r="K154" s="18">
        <v>0</v>
      </c>
    </row>
    <row r="155" spans="1:11" s="7" customFormat="1" ht="43.5" x14ac:dyDescent="0.25">
      <c r="A155" s="17" t="s">
        <v>438</v>
      </c>
      <c r="B155" s="17" t="s">
        <v>439</v>
      </c>
      <c r="C155" s="17" t="s">
        <v>440</v>
      </c>
      <c r="D155" s="18">
        <v>0</v>
      </c>
      <c r="E155" s="18">
        <v>0</v>
      </c>
      <c r="F155" s="18">
        <v>0</v>
      </c>
      <c r="G155" s="18">
        <v>0</v>
      </c>
      <c r="H155" s="18">
        <v>0</v>
      </c>
      <c r="I155" s="18">
        <v>0</v>
      </c>
      <c r="J155" s="18">
        <f>H155-I155</f>
        <v>0</v>
      </c>
      <c r="K155" s="18">
        <v>0</v>
      </c>
    </row>
    <row r="156" spans="1:11" s="7" customFormat="1" ht="33" x14ac:dyDescent="0.25">
      <c r="A156" s="17" t="s">
        <v>441</v>
      </c>
      <c r="B156" s="17" t="s">
        <v>442</v>
      </c>
      <c r="C156" s="17" t="s">
        <v>443</v>
      </c>
      <c r="D156" s="18">
        <v>0</v>
      </c>
      <c r="E156" s="18">
        <v>0</v>
      </c>
      <c r="F156" s="18">
        <v>0</v>
      </c>
      <c r="G156" s="18">
        <v>0</v>
      </c>
      <c r="H156" s="18">
        <v>0</v>
      </c>
      <c r="I156" s="18">
        <v>0</v>
      </c>
      <c r="J156" s="18">
        <f>H156-I156</f>
        <v>0</v>
      </c>
      <c r="K156" s="18">
        <v>0</v>
      </c>
    </row>
    <row r="157" spans="1:11" s="7" customFormat="1" x14ac:dyDescent="0.25">
      <c r="A157" s="17" t="s">
        <v>444</v>
      </c>
      <c r="B157" s="17" t="s">
        <v>27</v>
      </c>
      <c r="C157" s="17" t="s">
        <v>27</v>
      </c>
      <c r="D157" s="18"/>
      <c r="E157" s="18"/>
      <c r="F157" s="18"/>
      <c r="G157" s="18"/>
      <c r="H157" s="18"/>
      <c r="I157" s="18"/>
      <c r="J157" s="18">
        <f>H157-I157</f>
        <v>0</v>
      </c>
      <c r="K157" s="18"/>
    </row>
    <row r="158" spans="1:11" s="7" customFormat="1" ht="22.5" x14ac:dyDescent="0.25">
      <c r="A158" s="17" t="s">
        <v>445</v>
      </c>
      <c r="B158" s="17" t="s">
        <v>446</v>
      </c>
      <c r="C158" s="17" t="s">
        <v>176</v>
      </c>
      <c r="D158" s="18">
        <f>D160+D161+D162+D163+D164+D165+D166+D167+D168+D169+D170+D171</f>
        <v>0</v>
      </c>
      <c r="E158" s="18">
        <f>E160+E161+E162+E163+E164+E165+E166+E167+E168+E169+E170+E171</f>
        <v>0</v>
      </c>
      <c r="F158" s="18">
        <f>F160+F161+F162+F163+F164+F165+F166+F167+F168+F169+F170+F171</f>
        <v>0</v>
      </c>
      <c r="G158" s="18">
        <f>G160+G161+G162+G163+G164+G165+G166+G167+G168+G169+G170+G171</f>
        <v>0</v>
      </c>
      <c r="H158" s="18">
        <f>H160+H161+H162+H163+H164+H165+H166+H167+H168+H169+H170+H171</f>
        <v>0</v>
      </c>
      <c r="I158" s="18">
        <f>I160+I161+I162+I163+I164+I165+I166+I167+I168+I169+I170+I171</f>
        <v>0</v>
      </c>
      <c r="J158" s="18">
        <f>H158-I158</f>
        <v>0</v>
      </c>
      <c r="K158" s="18">
        <f>K160+K161+K162+K163+K164+K165+K166+K167+K168+K169+K170+K171</f>
        <v>0</v>
      </c>
    </row>
    <row r="159" spans="1:11" s="7" customFormat="1" ht="54" x14ac:dyDescent="0.25">
      <c r="A159" s="17" t="s">
        <v>447</v>
      </c>
      <c r="B159" s="17" t="s">
        <v>448</v>
      </c>
      <c r="C159" s="17" t="s">
        <v>449</v>
      </c>
      <c r="D159" s="18">
        <f>D160+D161+D162+D163+D164+D165+D166+D167+D168+D169+D170</f>
        <v>0</v>
      </c>
      <c r="E159" s="18">
        <f>E160+E161+E162+E163+E164+E165+E166+E167+E168+E169+E170</f>
        <v>0</v>
      </c>
      <c r="F159" s="18">
        <f>F160+F161+F162+F163+F164+F165+F166+F167+F168+F169+F170</f>
        <v>0</v>
      </c>
      <c r="G159" s="18">
        <f>G160+G161+G162+G163+G164+G165+G166+G167+G168+G169+G170</f>
        <v>0</v>
      </c>
      <c r="H159" s="18">
        <f>H160+H161+H162+H163+H164+H165+H166+H167+H168+H169+H170</f>
        <v>0</v>
      </c>
      <c r="I159" s="18">
        <f>I160+I161+I162+I163+I164+I165+I166+I167+I168+I169+I170</f>
        <v>0</v>
      </c>
      <c r="J159" s="18">
        <f>H159-I159</f>
        <v>0</v>
      </c>
      <c r="K159" s="18">
        <f>K160+K161+K162+K163+K164+K165+K166+K167+K168+K169+K170</f>
        <v>0</v>
      </c>
    </row>
    <row r="160" spans="1:11" s="7" customFormat="1" x14ac:dyDescent="0.25">
      <c r="A160" s="17" t="s">
        <v>450</v>
      </c>
      <c r="B160" s="17" t="s">
        <v>451</v>
      </c>
      <c r="C160" s="17" t="s">
        <v>452</v>
      </c>
      <c r="D160" s="18">
        <v>0</v>
      </c>
      <c r="E160" s="18">
        <v>0</v>
      </c>
      <c r="F160" s="18">
        <v>0</v>
      </c>
      <c r="G160" s="18">
        <v>0</v>
      </c>
      <c r="H160" s="18">
        <v>0</v>
      </c>
      <c r="I160" s="18">
        <v>0</v>
      </c>
      <c r="J160" s="18">
        <f>H160-I160</f>
        <v>0</v>
      </c>
      <c r="K160" s="18">
        <v>0</v>
      </c>
    </row>
    <row r="161" spans="1:11" s="7" customFormat="1" x14ac:dyDescent="0.25">
      <c r="A161" s="17" t="s">
        <v>453</v>
      </c>
      <c r="B161" s="17" t="s">
        <v>454</v>
      </c>
      <c r="C161" s="17" t="s">
        <v>455</v>
      </c>
      <c r="D161" s="18">
        <v>0</v>
      </c>
      <c r="E161" s="18">
        <v>0</v>
      </c>
      <c r="F161" s="18">
        <v>0</v>
      </c>
      <c r="G161" s="18">
        <v>0</v>
      </c>
      <c r="H161" s="18">
        <v>0</v>
      </c>
      <c r="I161" s="18">
        <v>0</v>
      </c>
      <c r="J161" s="18">
        <f>H161-I161</f>
        <v>0</v>
      </c>
      <c r="K161" s="18">
        <v>0</v>
      </c>
    </row>
    <row r="162" spans="1:11" s="7" customFormat="1" ht="33" x14ac:dyDescent="0.25">
      <c r="A162" s="17" t="s">
        <v>456</v>
      </c>
      <c r="B162" s="17" t="s">
        <v>457</v>
      </c>
      <c r="C162" s="17" t="s">
        <v>458</v>
      </c>
      <c r="D162" s="18">
        <v>0</v>
      </c>
      <c r="E162" s="18">
        <v>0</v>
      </c>
      <c r="F162" s="18">
        <v>0</v>
      </c>
      <c r="G162" s="18">
        <v>0</v>
      </c>
      <c r="H162" s="18">
        <v>0</v>
      </c>
      <c r="I162" s="18">
        <v>0</v>
      </c>
      <c r="J162" s="18">
        <f>H162-I162</f>
        <v>0</v>
      </c>
      <c r="K162" s="18">
        <v>0</v>
      </c>
    </row>
    <row r="163" spans="1:11" s="7" customFormat="1" ht="22.5" x14ac:dyDescent="0.25">
      <c r="A163" s="17" t="s">
        <v>459</v>
      </c>
      <c r="B163" s="17" t="s">
        <v>460</v>
      </c>
      <c r="C163" s="17" t="s">
        <v>461</v>
      </c>
      <c r="D163" s="18">
        <v>0</v>
      </c>
      <c r="E163" s="18">
        <v>0</v>
      </c>
      <c r="F163" s="18">
        <v>0</v>
      </c>
      <c r="G163" s="18">
        <v>0</v>
      </c>
      <c r="H163" s="18">
        <v>0</v>
      </c>
      <c r="I163" s="18">
        <v>0</v>
      </c>
      <c r="J163" s="18">
        <f>H163-I163</f>
        <v>0</v>
      </c>
      <c r="K163" s="18">
        <v>0</v>
      </c>
    </row>
    <row r="164" spans="1:11" s="7" customFormat="1" ht="22.5" x14ac:dyDescent="0.25">
      <c r="A164" s="17" t="s">
        <v>462</v>
      </c>
      <c r="B164" s="17" t="s">
        <v>463</v>
      </c>
      <c r="C164" s="17" t="s">
        <v>464</v>
      </c>
      <c r="D164" s="18">
        <v>0</v>
      </c>
      <c r="E164" s="18">
        <v>0</v>
      </c>
      <c r="F164" s="18">
        <v>0</v>
      </c>
      <c r="G164" s="18">
        <v>0</v>
      </c>
      <c r="H164" s="18">
        <v>0</v>
      </c>
      <c r="I164" s="18">
        <v>0</v>
      </c>
      <c r="J164" s="18">
        <f>H164-I164</f>
        <v>0</v>
      </c>
      <c r="K164" s="18">
        <v>0</v>
      </c>
    </row>
    <row r="165" spans="1:11" s="7" customFormat="1" ht="22.5" x14ac:dyDescent="0.25">
      <c r="A165" s="17" t="s">
        <v>465</v>
      </c>
      <c r="B165" s="17" t="s">
        <v>466</v>
      </c>
      <c r="C165" s="17" t="s">
        <v>467</v>
      </c>
      <c r="D165" s="18">
        <v>0</v>
      </c>
      <c r="E165" s="18">
        <v>0</v>
      </c>
      <c r="F165" s="18">
        <v>0</v>
      </c>
      <c r="G165" s="18">
        <v>0</v>
      </c>
      <c r="H165" s="18">
        <v>0</v>
      </c>
      <c r="I165" s="18">
        <v>0</v>
      </c>
      <c r="J165" s="18">
        <f>H165-I165</f>
        <v>0</v>
      </c>
      <c r="K165" s="18">
        <v>0</v>
      </c>
    </row>
    <row r="166" spans="1:11" s="7" customFormat="1" ht="22.5" x14ac:dyDescent="0.25">
      <c r="A166" s="17" t="s">
        <v>468</v>
      </c>
      <c r="B166" s="17" t="s">
        <v>469</v>
      </c>
      <c r="C166" s="17" t="s">
        <v>470</v>
      </c>
      <c r="D166" s="18">
        <v>0</v>
      </c>
      <c r="E166" s="18">
        <v>0</v>
      </c>
      <c r="F166" s="18">
        <v>0</v>
      </c>
      <c r="G166" s="18">
        <v>0</v>
      </c>
      <c r="H166" s="18">
        <v>0</v>
      </c>
      <c r="I166" s="18">
        <v>0</v>
      </c>
      <c r="J166" s="18">
        <f>H166-I166</f>
        <v>0</v>
      </c>
      <c r="K166" s="18">
        <v>0</v>
      </c>
    </row>
    <row r="167" spans="1:11" s="7" customFormat="1" ht="22.5" x14ac:dyDescent="0.25">
      <c r="A167" s="17" t="s">
        <v>471</v>
      </c>
      <c r="B167" s="17" t="s">
        <v>472</v>
      </c>
      <c r="C167" s="17" t="s">
        <v>473</v>
      </c>
      <c r="D167" s="18">
        <v>0</v>
      </c>
      <c r="E167" s="18">
        <v>0</v>
      </c>
      <c r="F167" s="18">
        <v>0</v>
      </c>
      <c r="G167" s="18">
        <v>0</v>
      </c>
      <c r="H167" s="18">
        <v>0</v>
      </c>
      <c r="I167" s="18">
        <v>0</v>
      </c>
      <c r="J167" s="18">
        <f>H167-I167</f>
        <v>0</v>
      </c>
      <c r="K167" s="18">
        <v>0</v>
      </c>
    </row>
    <row r="168" spans="1:11" s="7" customFormat="1" ht="22.5" x14ac:dyDescent="0.25">
      <c r="A168" s="17" t="s">
        <v>474</v>
      </c>
      <c r="B168" s="17" t="s">
        <v>475</v>
      </c>
      <c r="C168" s="17" t="s">
        <v>476</v>
      </c>
      <c r="D168" s="18">
        <v>0</v>
      </c>
      <c r="E168" s="18">
        <v>0</v>
      </c>
      <c r="F168" s="18">
        <v>0</v>
      </c>
      <c r="G168" s="18">
        <v>0</v>
      </c>
      <c r="H168" s="18">
        <v>0</v>
      </c>
      <c r="I168" s="18">
        <v>0</v>
      </c>
      <c r="J168" s="18">
        <f>H168-I168</f>
        <v>0</v>
      </c>
      <c r="K168" s="18">
        <v>0</v>
      </c>
    </row>
    <row r="169" spans="1:11" s="7" customFormat="1" ht="22.5" x14ac:dyDescent="0.25">
      <c r="A169" s="17" t="s">
        <v>477</v>
      </c>
      <c r="B169" s="17" t="s">
        <v>478</v>
      </c>
      <c r="C169" s="17" t="s">
        <v>479</v>
      </c>
      <c r="D169" s="18">
        <v>0</v>
      </c>
      <c r="E169" s="18">
        <v>0</v>
      </c>
      <c r="F169" s="18">
        <v>0</v>
      </c>
      <c r="G169" s="18">
        <v>0</v>
      </c>
      <c r="H169" s="18">
        <v>0</v>
      </c>
      <c r="I169" s="18">
        <v>0</v>
      </c>
      <c r="J169" s="18">
        <f>H169-I169</f>
        <v>0</v>
      </c>
      <c r="K169" s="18">
        <v>0</v>
      </c>
    </row>
    <row r="170" spans="1:11" s="7" customFormat="1" ht="33" x14ac:dyDescent="0.25">
      <c r="A170" s="17" t="s">
        <v>480</v>
      </c>
      <c r="B170" s="17" t="s">
        <v>481</v>
      </c>
      <c r="C170" s="17" t="s">
        <v>482</v>
      </c>
      <c r="D170" s="18">
        <v>0</v>
      </c>
      <c r="E170" s="18">
        <v>0</v>
      </c>
      <c r="F170" s="18">
        <v>0</v>
      </c>
      <c r="G170" s="18">
        <v>0</v>
      </c>
      <c r="H170" s="18">
        <v>0</v>
      </c>
      <c r="I170" s="18">
        <v>0</v>
      </c>
      <c r="J170" s="18">
        <f>H170-I170</f>
        <v>0</v>
      </c>
      <c r="K170" s="18">
        <v>0</v>
      </c>
    </row>
    <row r="171" spans="1:11" s="7" customFormat="1" ht="33" x14ac:dyDescent="0.25">
      <c r="A171" s="17" t="s">
        <v>483</v>
      </c>
      <c r="B171" s="17" t="s">
        <v>484</v>
      </c>
      <c r="C171" s="17" t="s">
        <v>485</v>
      </c>
      <c r="D171" s="18">
        <f>D172+D173</f>
        <v>0</v>
      </c>
      <c r="E171" s="18">
        <f>E172+E173</f>
        <v>0</v>
      </c>
      <c r="F171" s="18">
        <f>F172+F173</f>
        <v>0</v>
      </c>
      <c r="G171" s="18">
        <f>G172+G173</f>
        <v>0</v>
      </c>
      <c r="H171" s="18">
        <f>H172+H173</f>
        <v>0</v>
      </c>
      <c r="I171" s="18">
        <f>I172+I173</f>
        <v>0</v>
      </c>
      <c r="J171" s="18">
        <f>H171-I171</f>
        <v>0</v>
      </c>
      <c r="K171" s="18">
        <f>K172+K173</f>
        <v>0</v>
      </c>
    </row>
    <row r="172" spans="1:11" s="7" customFormat="1" x14ac:dyDescent="0.25">
      <c r="A172" s="17" t="s">
        <v>486</v>
      </c>
      <c r="B172" s="17" t="s">
        <v>487</v>
      </c>
      <c r="C172" s="17" t="s">
        <v>488</v>
      </c>
      <c r="D172" s="18">
        <v>0</v>
      </c>
      <c r="E172" s="18">
        <v>0</v>
      </c>
      <c r="F172" s="18">
        <v>0</v>
      </c>
      <c r="G172" s="18">
        <v>0</v>
      </c>
      <c r="H172" s="18">
        <v>0</v>
      </c>
      <c r="I172" s="18">
        <v>0</v>
      </c>
      <c r="J172" s="18">
        <f>H172-I172</f>
        <v>0</v>
      </c>
      <c r="K172" s="18">
        <v>0</v>
      </c>
    </row>
    <row r="173" spans="1:11" s="7" customFormat="1" x14ac:dyDescent="0.25">
      <c r="A173" s="17" t="s">
        <v>489</v>
      </c>
      <c r="B173" s="17" t="s">
        <v>490</v>
      </c>
      <c r="C173" s="17" t="s">
        <v>491</v>
      </c>
      <c r="D173" s="18">
        <v>0</v>
      </c>
      <c r="E173" s="18">
        <v>0</v>
      </c>
      <c r="F173" s="18">
        <v>0</v>
      </c>
      <c r="G173" s="18">
        <v>0</v>
      </c>
      <c r="H173" s="18">
        <v>0</v>
      </c>
      <c r="I173" s="18">
        <v>0</v>
      </c>
      <c r="J173" s="18">
        <f>H173-I173</f>
        <v>0</v>
      </c>
      <c r="K173" s="18">
        <v>0</v>
      </c>
    </row>
    <row r="174" spans="1:11" s="7" customFormat="1" x14ac:dyDescent="0.25">
      <c r="A174" s="17" t="s">
        <v>492</v>
      </c>
      <c r="B174" s="17" t="s">
        <v>27</v>
      </c>
      <c r="C174" s="17" t="s">
        <v>493</v>
      </c>
      <c r="D174" s="18"/>
      <c r="E174" s="18"/>
      <c r="F174" s="18"/>
      <c r="G174" s="18"/>
      <c r="H174" s="18"/>
      <c r="I174" s="18"/>
      <c r="J174" s="18">
        <f>H174-I174</f>
        <v>0</v>
      </c>
      <c r="K174" s="18"/>
    </row>
    <row r="175" spans="1:11" s="7" customFormat="1" x14ac:dyDescent="0.25">
      <c r="A175" s="17" t="s">
        <v>494</v>
      </c>
      <c r="B175" s="17" t="s">
        <v>495</v>
      </c>
      <c r="C175" s="17" t="s">
        <v>182</v>
      </c>
      <c r="D175" s="18">
        <f>D176+D177</f>
        <v>0</v>
      </c>
      <c r="E175" s="18">
        <f>E176+E177</f>
        <v>0</v>
      </c>
      <c r="F175" s="18">
        <f>F176+F177</f>
        <v>0</v>
      </c>
      <c r="G175" s="18">
        <f>G176+G177</f>
        <v>0</v>
      </c>
      <c r="H175" s="18">
        <f>H176+H177</f>
        <v>0</v>
      </c>
      <c r="I175" s="18">
        <f>I176+I177</f>
        <v>0</v>
      </c>
      <c r="J175" s="18">
        <f>H175-I175</f>
        <v>0</v>
      </c>
      <c r="K175" s="18">
        <f>K176+K177</f>
        <v>0</v>
      </c>
    </row>
    <row r="176" spans="1:11" s="7" customFormat="1" x14ac:dyDescent="0.25">
      <c r="A176" s="17" t="s">
        <v>496</v>
      </c>
      <c r="B176" s="17" t="s">
        <v>497</v>
      </c>
      <c r="C176" s="17" t="s">
        <v>498</v>
      </c>
      <c r="D176" s="18">
        <v>0</v>
      </c>
      <c r="E176" s="18">
        <v>0</v>
      </c>
      <c r="F176" s="18">
        <v>0</v>
      </c>
      <c r="G176" s="18">
        <v>0</v>
      </c>
      <c r="H176" s="18">
        <v>0</v>
      </c>
      <c r="I176" s="18">
        <v>0</v>
      </c>
      <c r="J176" s="18">
        <f>H176-I176</f>
        <v>0</v>
      </c>
      <c r="K176" s="18">
        <v>0</v>
      </c>
    </row>
    <row r="177" spans="1:11" s="7" customFormat="1" x14ac:dyDescent="0.25">
      <c r="A177" s="17" t="s">
        <v>499</v>
      </c>
      <c r="B177" s="17" t="s">
        <v>500</v>
      </c>
      <c r="C177" s="17" t="s">
        <v>501</v>
      </c>
      <c r="D177" s="18">
        <f>D178+D179+D180+D181+D182</f>
        <v>0</v>
      </c>
      <c r="E177" s="18">
        <f>E178+E179+E180+E181+E182</f>
        <v>0</v>
      </c>
      <c r="F177" s="18">
        <f>F178+F179+F180+F181+F182</f>
        <v>0</v>
      </c>
      <c r="G177" s="18">
        <f>G178+G179+G180+G181+G182</f>
        <v>0</v>
      </c>
      <c r="H177" s="18">
        <f>H178+H179+H180+H181+H182</f>
        <v>0</v>
      </c>
      <c r="I177" s="18">
        <f>I178+I179+I180+I181+I182</f>
        <v>0</v>
      </c>
      <c r="J177" s="18">
        <f>H177-I177</f>
        <v>0</v>
      </c>
      <c r="K177" s="18">
        <f>K178+K179+K180+K181+K182</f>
        <v>0</v>
      </c>
    </row>
    <row r="178" spans="1:11" s="7" customFormat="1" x14ac:dyDescent="0.25">
      <c r="A178" s="17" t="s">
        <v>502</v>
      </c>
      <c r="B178" s="17" t="s">
        <v>503</v>
      </c>
      <c r="C178" s="17" t="s">
        <v>504</v>
      </c>
      <c r="D178" s="18">
        <v>0</v>
      </c>
      <c r="E178" s="18">
        <v>0</v>
      </c>
      <c r="F178" s="18">
        <v>0</v>
      </c>
      <c r="G178" s="18">
        <v>0</v>
      </c>
      <c r="H178" s="18">
        <v>0</v>
      </c>
      <c r="I178" s="18">
        <v>0</v>
      </c>
      <c r="J178" s="18">
        <f>H178-I178</f>
        <v>0</v>
      </c>
      <c r="K178" s="18">
        <v>0</v>
      </c>
    </row>
    <row r="179" spans="1:11" s="7" customFormat="1" x14ac:dyDescent="0.25">
      <c r="A179" s="17" t="s">
        <v>505</v>
      </c>
      <c r="B179" s="17" t="s">
        <v>506</v>
      </c>
      <c r="C179" s="17" t="s">
        <v>507</v>
      </c>
      <c r="D179" s="18">
        <v>0</v>
      </c>
      <c r="E179" s="18">
        <v>0</v>
      </c>
      <c r="F179" s="18">
        <v>0</v>
      </c>
      <c r="G179" s="18">
        <v>0</v>
      </c>
      <c r="H179" s="18">
        <v>0</v>
      </c>
      <c r="I179" s="18">
        <v>0</v>
      </c>
      <c r="J179" s="18">
        <f>H179-I179</f>
        <v>0</v>
      </c>
      <c r="K179" s="18">
        <v>0</v>
      </c>
    </row>
    <row r="180" spans="1:11" s="7" customFormat="1" ht="22.5" x14ac:dyDescent="0.25">
      <c r="A180" s="17" t="s">
        <v>508</v>
      </c>
      <c r="B180" s="17" t="s">
        <v>509</v>
      </c>
      <c r="C180" s="17" t="s">
        <v>510</v>
      </c>
      <c r="D180" s="18">
        <v>0</v>
      </c>
      <c r="E180" s="18">
        <v>0</v>
      </c>
      <c r="F180" s="18">
        <v>0</v>
      </c>
      <c r="G180" s="18">
        <v>0</v>
      </c>
      <c r="H180" s="18">
        <v>0</v>
      </c>
      <c r="I180" s="18">
        <v>0</v>
      </c>
      <c r="J180" s="18">
        <f>H180-I180</f>
        <v>0</v>
      </c>
      <c r="K180" s="18">
        <v>0</v>
      </c>
    </row>
    <row r="181" spans="1:11" s="7" customFormat="1" x14ac:dyDescent="0.25">
      <c r="A181" s="17" t="s">
        <v>511</v>
      </c>
      <c r="B181" s="17" t="s">
        <v>512</v>
      </c>
      <c r="C181" s="17" t="s">
        <v>513</v>
      </c>
      <c r="D181" s="18">
        <v>0</v>
      </c>
      <c r="E181" s="18">
        <v>0</v>
      </c>
      <c r="F181" s="18">
        <v>0</v>
      </c>
      <c r="G181" s="18">
        <v>0</v>
      </c>
      <c r="H181" s="18">
        <v>0</v>
      </c>
      <c r="I181" s="18">
        <v>0</v>
      </c>
      <c r="J181" s="18">
        <f>H181-I181</f>
        <v>0</v>
      </c>
      <c r="K181" s="18">
        <v>0</v>
      </c>
    </row>
    <row r="182" spans="1:11" s="7" customFormat="1" x14ac:dyDescent="0.25">
      <c r="A182" s="17" t="s">
        <v>514</v>
      </c>
      <c r="B182" s="17" t="s">
        <v>515</v>
      </c>
      <c r="C182" s="17" t="s">
        <v>516</v>
      </c>
      <c r="D182" s="18">
        <v>0</v>
      </c>
      <c r="E182" s="18">
        <v>0</v>
      </c>
      <c r="F182" s="18">
        <v>0</v>
      </c>
      <c r="G182" s="18">
        <v>0</v>
      </c>
      <c r="H182" s="18">
        <v>0</v>
      </c>
      <c r="I182" s="18">
        <v>0</v>
      </c>
      <c r="J182" s="18">
        <f>H182-I182</f>
        <v>0</v>
      </c>
      <c r="K182" s="18">
        <v>0</v>
      </c>
    </row>
    <row r="183" spans="1:11" s="7" customFormat="1" x14ac:dyDescent="0.25">
      <c r="A183" s="17" t="s">
        <v>517</v>
      </c>
      <c r="B183" s="17" t="s">
        <v>27</v>
      </c>
      <c r="C183" s="17" t="s">
        <v>518</v>
      </c>
      <c r="D183" s="18"/>
      <c r="E183" s="18"/>
      <c r="F183" s="18"/>
      <c r="G183" s="18"/>
      <c r="H183" s="18"/>
      <c r="I183" s="18"/>
      <c r="J183" s="18">
        <f>H183-I183</f>
        <v>0</v>
      </c>
      <c r="K183" s="18"/>
    </row>
    <row r="184" spans="1:11" s="7" customFormat="1" ht="33" x14ac:dyDescent="0.25">
      <c r="A184" s="17" t="s">
        <v>519</v>
      </c>
      <c r="B184" s="17" t="s">
        <v>520</v>
      </c>
      <c r="C184" s="17" t="s">
        <v>188</v>
      </c>
      <c r="D184" s="18">
        <f>D185+D186+D187+D188+D189+D190+D191+D192+D193+D194+D195+D196+D197+D198</f>
        <v>0</v>
      </c>
      <c r="E184" s="18">
        <f>E185+E186+E187+E188+E189+E190+E191+E192+E193+E194+E195+E196+E197+E198</f>
        <v>0</v>
      </c>
      <c r="F184" s="18">
        <f>F185+F186+F187+F188+F189+F190+F191+F192+F193+F194+F195+F196+F197+F198</f>
        <v>0</v>
      </c>
      <c r="G184" s="18">
        <f>G185+G186+G187+G188+G189+G190+G191+G192+G193+G194+G195+G196+G197+G198</f>
        <v>0</v>
      </c>
      <c r="H184" s="18">
        <f>H185+H186+H187+H188+H189+H190+H191+H192+H193+H194+H195+H196+H197+H198</f>
        <v>0</v>
      </c>
      <c r="I184" s="18">
        <f>I185+I186+I187+I188+I189+I190+I191+I192+I193+I194+I195+I196+I197+I198</f>
        <v>0</v>
      </c>
      <c r="J184" s="18">
        <f>H184-I184</f>
        <v>0</v>
      </c>
      <c r="K184" s="18">
        <f>K185+K186+K187+K188+K189+K190+K191+K192+K193+K194+K195+K196+K197+K198</f>
        <v>0</v>
      </c>
    </row>
    <row r="185" spans="1:11" s="7" customFormat="1" x14ac:dyDescent="0.25">
      <c r="A185" s="17" t="s">
        <v>521</v>
      </c>
      <c r="B185" s="17" t="s">
        <v>522</v>
      </c>
      <c r="C185" s="17" t="s">
        <v>523</v>
      </c>
      <c r="D185" s="18">
        <v>0</v>
      </c>
      <c r="E185" s="18">
        <v>0</v>
      </c>
      <c r="F185" s="18">
        <v>0</v>
      </c>
      <c r="G185" s="18">
        <v>0</v>
      </c>
      <c r="H185" s="18">
        <v>0</v>
      </c>
      <c r="I185" s="18">
        <v>0</v>
      </c>
      <c r="J185" s="18">
        <f>H185-I185</f>
        <v>0</v>
      </c>
      <c r="K185" s="18">
        <v>0</v>
      </c>
    </row>
    <row r="186" spans="1:11" s="7" customFormat="1" ht="22.5" x14ac:dyDescent="0.25">
      <c r="A186" s="17" t="s">
        <v>524</v>
      </c>
      <c r="B186" s="17" t="s">
        <v>525</v>
      </c>
      <c r="C186" s="17" t="s">
        <v>526</v>
      </c>
      <c r="D186" s="18">
        <v>0</v>
      </c>
      <c r="E186" s="18">
        <v>0</v>
      </c>
      <c r="F186" s="18">
        <v>0</v>
      </c>
      <c r="G186" s="18">
        <v>0</v>
      </c>
      <c r="H186" s="18">
        <v>0</v>
      </c>
      <c r="I186" s="18">
        <v>0</v>
      </c>
      <c r="J186" s="18">
        <f>H186-I186</f>
        <v>0</v>
      </c>
      <c r="K186" s="18">
        <v>0</v>
      </c>
    </row>
    <row r="187" spans="1:11" s="7" customFormat="1" x14ac:dyDescent="0.25">
      <c r="A187" s="17" t="s">
        <v>527</v>
      </c>
      <c r="B187" s="17" t="s">
        <v>528</v>
      </c>
      <c r="C187" s="17" t="s">
        <v>529</v>
      </c>
      <c r="D187" s="18">
        <v>0</v>
      </c>
      <c r="E187" s="18">
        <v>0</v>
      </c>
      <c r="F187" s="18">
        <v>0</v>
      </c>
      <c r="G187" s="18">
        <v>0</v>
      </c>
      <c r="H187" s="18">
        <v>0</v>
      </c>
      <c r="I187" s="18">
        <v>0</v>
      </c>
      <c r="J187" s="18">
        <f>H187-I187</f>
        <v>0</v>
      </c>
      <c r="K187" s="18">
        <v>0</v>
      </c>
    </row>
    <row r="188" spans="1:11" s="7" customFormat="1" x14ac:dyDescent="0.25">
      <c r="A188" s="17" t="s">
        <v>530</v>
      </c>
      <c r="B188" s="17" t="s">
        <v>531</v>
      </c>
      <c r="C188" s="17" t="s">
        <v>532</v>
      </c>
      <c r="D188" s="18">
        <v>0</v>
      </c>
      <c r="E188" s="18">
        <v>0</v>
      </c>
      <c r="F188" s="18">
        <v>0</v>
      </c>
      <c r="G188" s="18">
        <v>0</v>
      </c>
      <c r="H188" s="18">
        <v>0</v>
      </c>
      <c r="I188" s="18">
        <v>0</v>
      </c>
      <c r="J188" s="18">
        <f>H188-I188</f>
        <v>0</v>
      </c>
      <c r="K188" s="18">
        <v>0</v>
      </c>
    </row>
    <row r="189" spans="1:11" s="7" customFormat="1" x14ac:dyDescent="0.25">
      <c r="A189" s="17" t="s">
        <v>533</v>
      </c>
      <c r="B189" s="17" t="s">
        <v>534</v>
      </c>
      <c r="C189" s="17" t="s">
        <v>535</v>
      </c>
      <c r="D189" s="18">
        <v>0</v>
      </c>
      <c r="E189" s="18">
        <v>0</v>
      </c>
      <c r="F189" s="18">
        <v>0</v>
      </c>
      <c r="G189" s="18">
        <v>0</v>
      </c>
      <c r="H189" s="18">
        <v>0</v>
      </c>
      <c r="I189" s="18">
        <v>0</v>
      </c>
      <c r="J189" s="18">
        <f>H189-I189</f>
        <v>0</v>
      </c>
      <c r="K189" s="18">
        <v>0</v>
      </c>
    </row>
    <row r="190" spans="1:11" s="7" customFormat="1" x14ac:dyDescent="0.25">
      <c r="A190" s="17" t="s">
        <v>536</v>
      </c>
      <c r="B190" s="17" t="s">
        <v>537</v>
      </c>
      <c r="C190" s="17" t="s">
        <v>538</v>
      </c>
      <c r="D190" s="18">
        <v>0</v>
      </c>
      <c r="E190" s="18">
        <v>0</v>
      </c>
      <c r="F190" s="18">
        <v>0</v>
      </c>
      <c r="G190" s="18">
        <v>0</v>
      </c>
      <c r="H190" s="18">
        <v>0</v>
      </c>
      <c r="I190" s="18">
        <v>0</v>
      </c>
      <c r="J190" s="18">
        <f>H190-I190</f>
        <v>0</v>
      </c>
      <c r="K190" s="18">
        <v>0</v>
      </c>
    </row>
    <row r="191" spans="1:11" s="7" customFormat="1" x14ac:dyDescent="0.25">
      <c r="A191" s="17" t="s">
        <v>539</v>
      </c>
      <c r="B191" s="17" t="s">
        <v>540</v>
      </c>
      <c r="C191" s="17" t="s">
        <v>541</v>
      </c>
      <c r="D191" s="18">
        <v>0</v>
      </c>
      <c r="E191" s="18">
        <v>0</v>
      </c>
      <c r="F191" s="18">
        <v>0</v>
      </c>
      <c r="G191" s="18">
        <v>0</v>
      </c>
      <c r="H191" s="18">
        <v>0</v>
      </c>
      <c r="I191" s="18">
        <v>0</v>
      </c>
      <c r="J191" s="18">
        <f>H191-I191</f>
        <v>0</v>
      </c>
      <c r="K191" s="18">
        <v>0</v>
      </c>
    </row>
    <row r="192" spans="1:11" s="7" customFormat="1" ht="22.5" x14ac:dyDescent="0.25">
      <c r="A192" s="17" t="s">
        <v>542</v>
      </c>
      <c r="B192" s="17" t="s">
        <v>543</v>
      </c>
      <c r="C192" s="17" t="s">
        <v>544</v>
      </c>
      <c r="D192" s="18">
        <v>0</v>
      </c>
      <c r="E192" s="18">
        <v>0</v>
      </c>
      <c r="F192" s="18">
        <v>0</v>
      </c>
      <c r="G192" s="18">
        <v>0</v>
      </c>
      <c r="H192" s="18">
        <v>0</v>
      </c>
      <c r="I192" s="18">
        <v>0</v>
      </c>
      <c r="J192" s="18">
        <f>H192-I192</f>
        <v>0</v>
      </c>
      <c r="K192" s="18">
        <v>0</v>
      </c>
    </row>
    <row r="193" spans="1:11" s="7" customFormat="1" x14ac:dyDescent="0.25">
      <c r="A193" s="17" t="s">
        <v>545</v>
      </c>
      <c r="B193" s="17" t="s">
        <v>546</v>
      </c>
      <c r="C193" s="17" t="s">
        <v>547</v>
      </c>
      <c r="D193" s="18">
        <v>0</v>
      </c>
      <c r="E193" s="18">
        <v>0</v>
      </c>
      <c r="F193" s="18">
        <v>0</v>
      </c>
      <c r="G193" s="18">
        <v>0</v>
      </c>
      <c r="H193" s="18">
        <v>0</v>
      </c>
      <c r="I193" s="18">
        <v>0</v>
      </c>
      <c r="J193" s="18">
        <f>H193-I193</f>
        <v>0</v>
      </c>
      <c r="K193" s="18">
        <v>0</v>
      </c>
    </row>
    <row r="194" spans="1:11" s="7" customFormat="1" x14ac:dyDescent="0.25">
      <c r="A194" s="17" t="s">
        <v>548</v>
      </c>
      <c r="B194" s="17" t="s">
        <v>549</v>
      </c>
      <c r="C194" s="17" t="s">
        <v>550</v>
      </c>
      <c r="D194" s="18">
        <v>0</v>
      </c>
      <c r="E194" s="18">
        <v>0</v>
      </c>
      <c r="F194" s="18">
        <v>0</v>
      </c>
      <c r="G194" s="18">
        <v>0</v>
      </c>
      <c r="H194" s="18">
        <v>0</v>
      </c>
      <c r="I194" s="18">
        <v>0</v>
      </c>
      <c r="J194" s="18">
        <f>H194-I194</f>
        <v>0</v>
      </c>
      <c r="K194" s="18">
        <v>0</v>
      </c>
    </row>
    <row r="195" spans="1:11" s="7" customFormat="1" ht="22.5" x14ac:dyDescent="0.25">
      <c r="A195" s="17" t="s">
        <v>551</v>
      </c>
      <c r="B195" s="17" t="s">
        <v>552</v>
      </c>
      <c r="C195" s="17" t="s">
        <v>553</v>
      </c>
      <c r="D195" s="18">
        <v>0</v>
      </c>
      <c r="E195" s="18">
        <v>0</v>
      </c>
      <c r="F195" s="18">
        <v>0</v>
      </c>
      <c r="G195" s="18">
        <v>0</v>
      </c>
      <c r="H195" s="18">
        <v>0</v>
      </c>
      <c r="I195" s="18">
        <v>0</v>
      </c>
      <c r="J195" s="18">
        <f>H195-I195</f>
        <v>0</v>
      </c>
      <c r="K195" s="18">
        <v>0</v>
      </c>
    </row>
    <row r="196" spans="1:11" s="7" customFormat="1" ht="22.5" x14ac:dyDescent="0.25">
      <c r="A196" s="17" t="s">
        <v>554</v>
      </c>
      <c r="B196" s="17" t="s">
        <v>555</v>
      </c>
      <c r="C196" s="17" t="s">
        <v>556</v>
      </c>
      <c r="D196" s="18">
        <v>0</v>
      </c>
      <c r="E196" s="18">
        <v>0</v>
      </c>
      <c r="F196" s="18">
        <v>0</v>
      </c>
      <c r="G196" s="18">
        <v>0</v>
      </c>
      <c r="H196" s="18">
        <v>0</v>
      </c>
      <c r="I196" s="18">
        <v>0</v>
      </c>
      <c r="J196" s="18">
        <f>H196-I196</f>
        <v>0</v>
      </c>
      <c r="K196" s="18">
        <v>0</v>
      </c>
    </row>
    <row r="197" spans="1:11" s="7" customFormat="1" ht="22.5" x14ac:dyDescent="0.25">
      <c r="A197" s="17" t="s">
        <v>557</v>
      </c>
      <c r="B197" s="17" t="s">
        <v>558</v>
      </c>
      <c r="C197" s="17" t="s">
        <v>559</v>
      </c>
      <c r="D197" s="18">
        <v>0</v>
      </c>
      <c r="E197" s="18">
        <v>0</v>
      </c>
      <c r="F197" s="18">
        <v>0</v>
      </c>
      <c r="G197" s="18">
        <v>0</v>
      </c>
      <c r="H197" s="18">
        <v>0</v>
      </c>
      <c r="I197" s="18">
        <v>0</v>
      </c>
      <c r="J197" s="18">
        <f>H197-I197</f>
        <v>0</v>
      </c>
      <c r="K197" s="18">
        <v>0</v>
      </c>
    </row>
    <row r="198" spans="1:11" s="7" customFormat="1" ht="22.5" x14ac:dyDescent="0.25">
      <c r="A198" s="17" t="s">
        <v>560</v>
      </c>
      <c r="B198" s="17" t="s">
        <v>561</v>
      </c>
      <c r="C198" s="17" t="s">
        <v>562</v>
      </c>
      <c r="D198" s="18">
        <v>0</v>
      </c>
      <c r="E198" s="18">
        <v>0</v>
      </c>
      <c r="F198" s="18">
        <v>0</v>
      </c>
      <c r="G198" s="18">
        <v>0</v>
      </c>
      <c r="H198" s="18">
        <v>0</v>
      </c>
      <c r="I198" s="18">
        <v>0</v>
      </c>
      <c r="J198" s="18">
        <f>H198-I198</f>
        <v>0</v>
      </c>
      <c r="K198" s="18">
        <v>0</v>
      </c>
    </row>
    <row r="199" spans="1:11" s="7" customFormat="1" x14ac:dyDescent="0.25">
      <c r="A199" s="17" t="s">
        <v>563</v>
      </c>
      <c r="B199" s="17" t="s">
        <v>27</v>
      </c>
      <c r="C199" s="17" t="s">
        <v>27</v>
      </c>
      <c r="D199" s="18"/>
      <c r="E199" s="18"/>
      <c r="F199" s="18"/>
      <c r="G199" s="18"/>
      <c r="H199" s="18"/>
      <c r="I199" s="18"/>
      <c r="J199" s="18">
        <f>H199-I199</f>
        <v>0</v>
      </c>
      <c r="K199" s="18"/>
    </row>
    <row r="200" spans="1:11" s="7" customFormat="1" x14ac:dyDescent="0.25">
      <c r="A200" s="17" t="s">
        <v>564</v>
      </c>
      <c r="B200" s="17" t="s">
        <v>27</v>
      </c>
      <c r="C200" s="17" t="s">
        <v>565</v>
      </c>
      <c r="D200" s="18"/>
      <c r="E200" s="18"/>
      <c r="F200" s="18"/>
      <c r="G200" s="18"/>
      <c r="H200" s="18"/>
      <c r="I200" s="18"/>
      <c r="J200" s="18">
        <f>H200-I200</f>
        <v>0</v>
      </c>
      <c r="K200" s="18"/>
    </row>
    <row r="201" spans="1:11" s="7" customFormat="1" x14ac:dyDescent="0.25">
      <c r="A201" s="17" t="s">
        <v>566</v>
      </c>
      <c r="B201" s="17" t="s">
        <v>567</v>
      </c>
      <c r="C201" s="17" t="s">
        <v>248</v>
      </c>
      <c r="D201" s="18">
        <f>D203+D209+D214</f>
        <v>0</v>
      </c>
      <c r="E201" s="18">
        <f>E203+E209+E214</f>
        <v>0</v>
      </c>
      <c r="F201" s="18">
        <f>F203+F209+F214</f>
        <v>0</v>
      </c>
      <c r="G201" s="18">
        <f>G203+G209+G214</f>
        <v>0</v>
      </c>
      <c r="H201" s="18">
        <f>H203+H209+H214</f>
        <v>0</v>
      </c>
      <c r="I201" s="18">
        <f>I203+I209+I214</f>
        <v>0</v>
      </c>
      <c r="J201" s="18">
        <f>H201-I201</f>
        <v>0</v>
      </c>
      <c r="K201" s="18">
        <f>K203+K209+K214</f>
        <v>0</v>
      </c>
    </row>
    <row r="202" spans="1:11" s="7" customFormat="1" x14ac:dyDescent="0.25">
      <c r="A202" s="17" t="s">
        <v>568</v>
      </c>
      <c r="B202" s="17" t="s">
        <v>27</v>
      </c>
      <c r="C202" s="17" t="s">
        <v>569</v>
      </c>
      <c r="D202" s="18"/>
      <c r="E202" s="18"/>
      <c r="F202" s="18"/>
      <c r="G202" s="18"/>
      <c r="H202" s="18"/>
      <c r="I202" s="18"/>
      <c r="J202" s="18">
        <f>H202-I202</f>
        <v>0</v>
      </c>
      <c r="K202" s="18"/>
    </row>
    <row r="203" spans="1:11" s="7" customFormat="1" ht="22.5" x14ac:dyDescent="0.25">
      <c r="A203" s="17" t="s">
        <v>570</v>
      </c>
      <c r="B203" s="17" t="s">
        <v>571</v>
      </c>
      <c r="C203" s="17" t="s">
        <v>251</v>
      </c>
      <c r="D203" s="18">
        <f>D204+D205+D206</f>
        <v>0</v>
      </c>
      <c r="E203" s="18">
        <f>E204+E205+E206</f>
        <v>0</v>
      </c>
      <c r="F203" s="18">
        <f>F204+F205+F206</f>
        <v>0</v>
      </c>
      <c r="G203" s="18">
        <f>G204+G205+G206</f>
        <v>0</v>
      </c>
      <c r="H203" s="18">
        <f>H204+H205+H206</f>
        <v>0</v>
      </c>
      <c r="I203" s="18">
        <f>I204+I205+I206</f>
        <v>0</v>
      </c>
      <c r="J203" s="18">
        <f>H203-I203</f>
        <v>0</v>
      </c>
      <c r="K203" s="18">
        <f>K204+K205+K206</f>
        <v>0</v>
      </c>
    </row>
    <row r="204" spans="1:11" s="7" customFormat="1" ht="33" x14ac:dyDescent="0.25">
      <c r="A204" s="17" t="s">
        <v>572</v>
      </c>
      <c r="B204" s="17" t="s">
        <v>573</v>
      </c>
      <c r="C204" s="17" t="s">
        <v>574</v>
      </c>
      <c r="D204" s="18">
        <v>0</v>
      </c>
      <c r="E204" s="18">
        <v>0</v>
      </c>
      <c r="F204" s="18">
        <v>0</v>
      </c>
      <c r="G204" s="18">
        <v>0</v>
      </c>
      <c r="H204" s="18">
        <v>0</v>
      </c>
      <c r="I204" s="18">
        <v>0</v>
      </c>
      <c r="J204" s="18">
        <f>H204-I204</f>
        <v>0</v>
      </c>
      <c r="K204" s="18">
        <v>0</v>
      </c>
    </row>
    <row r="205" spans="1:11" s="7" customFormat="1" ht="22.5" x14ac:dyDescent="0.25">
      <c r="A205" s="17" t="s">
        <v>575</v>
      </c>
      <c r="B205" s="17" t="s">
        <v>576</v>
      </c>
      <c r="C205" s="17" t="s">
        <v>577</v>
      </c>
      <c r="D205" s="18">
        <v>0</v>
      </c>
      <c r="E205" s="18">
        <v>0</v>
      </c>
      <c r="F205" s="18">
        <v>0</v>
      </c>
      <c r="G205" s="18">
        <v>0</v>
      </c>
      <c r="H205" s="18">
        <v>0</v>
      </c>
      <c r="I205" s="18">
        <v>0</v>
      </c>
      <c r="J205" s="18">
        <f>H205-I205</f>
        <v>0</v>
      </c>
      <c r="K205" s="18">
        <v>0</v>
      </c>
    </row>
    <row r="206" spans="1:11" s="7" customFormat="1" x14ac:dyDescent="0.25">
      <c r="A206" s="17" t="s">
        <v>578</v>
      </c>
      <c r="B206" s="17" t="s">
        <v>579</v>
      </c>
      <c r="C206" s="17" t="s">
        <v>580</v>
      </c>
      <c r="D206" s="18">
        <v>0</v>
      </c>
      <c r="E206" s="18">
        <v>0</v>
      </c>
      <c r="F206" s="18">
        <v>0</v>
      </c>
      <c r="G206" s="18">
        <v>0</v>
      </c>
      <c r="H206" s="18">
        <v>0</v>
      </c>
      <c r="I206" s="18">
        <v>0</v>
      </c>
      <c r="J206" s="18">
        <f>H206-I206</f>
        <v>0</v>
      </c>
      <c r="K206" s="18">
        <v>0</v>
      </c>
    </row>
    <row r="207" spans="1:11" s="7" customFormat="1" x14ac:dyDescent="0.25">
      <c r="A207" s="17" t="s">
        <v>581</v>
      </c>
      <c r="B207" s="17" t="s">
        <v>27</v>
      </c>
      <c r="C207" s="17" t="s">
        <v>582</v>
      </c>
      <c r="D207" s="18"/>
      <c r="E207" s="18"/>
      <c r="F207" s="18"/>
      <c r="G207" s="18"/>
      <c r="H207" s="18"/>
      <c r="I207" s="18"/>
      <c r="J207" s="18">
        <f>H207-I207</f>
        <v>0</v>
      </c>
      <c r="K207" s="18"/>
    </row>
    <row r="208" spans="1:11" s="7" customFormat="1" ht="22.5" x14ac:dyDescent="0.25">
      <c r="A208" s="17" t="s">
        <v>583</v>
      </c>
      <c r="B208" s="17" t="s">
        <v>584</v>
      </c>
      <c r="C208" s="17" t="s">
        <v>254</v>
      </c>
      <c r="D208" s="18">
        <f>D209+D214</f>
        <v>0</v>
      </c>
      <c r="E208" s="18">
        <f>E209+E214</f>
        <v>0</v>
      </c>
      <c r="F208" s="18">
        <f>F209+F214</f>
        <v>0</v>
      </c>
      <c r="G208" s="18">
        <f>G209+G214</f>
        <v>0</v>
      </c>
      <c r="H208" s="18">
        <f>H209+H214</f>
        <v>0</v>
      </c>
      <c r="I208" s="18">
        <f>I209+I214</f>
        <v>0</v>
      </c>
      <c r="J208" s="18">
        <f>H208-I208</f>
        <v>0</v>
      </c>
      <c r="K208" s="18">
        <f>K209+K214</f>
        <v>0</v>
      </c>
    </row>
    <row r="209" spans="1:11" s="7" customFormat="1" x14ac:dyDescent="0.25">
      <c r="A209" s="17" t="s">
        <v>585</v>
      </c>
      <c r="B209" s="17" t="s">
        <v>586</v>
      </c>
      <c r="C209" s="17" t="s">
        <v>587</v>
      </c>
      <c r="D209" s="18">
        <f>D210+D211+D212+D213</f>
        <v>0</v>
      </c>
      <c r="E209" s="18">
        <f>E210+E211+E212+E213</f>
        <v>0</v>
      </c>
      <c r="F209" s="18">
        <f>F210+F211+F212+F213</f>
        <v>0</v>
      </c>
      <c r="G209" s="18">
        <f>G210+G211+G212+G213</f>
        <v>0</v>
      </c>
      <c r="H209" s="18">
        <f>H210+H211+H212+H213</f>
        <v>0</v>
      </c>
      <c r="I209" s="18">
        <f>I210+I211+I212+I213</f>
        <v>0</v>
      </c>
      <c r="J209" s="18">
        <f>H209-I209</f>
        <v>0</v>
      </c>
      <c r="K209" s="18">
        <f>K210+K211+K212+K213</f>
        <v>0</v>
      </c>
    </row>
    <row r="210" spans="1:11" s="7" customFormat="1" ht="22.5" x14ac:dyDescent="0.25">
      <c r="A210" s="17" t="s">
        <v>588</v>
      </c>
      <c r="B210" s="17" t="s">
        <v>589</v>
      </c>
      <c r="C210" s="17" t="s">
        <v>590</v>
      </c>
      <c r="D210" s="18">
        <v>0</v>
      </c>
      <c r="E210" s="18">
        <v>0</v>
      </c>
      <c r="F210" s="18">
        <v>0</v>
      </c>
      <c r="G210" s="18">
        <v>0</v>
      </c>
      <c r="H210" s="18">
        <v>0</v>
      </c>
      <c r="I210" s="18">
        <v>0</v>
      </c>
      <c r="J210" s="18">
        <f>H210-I210</f>
        <v>0</v>
      </c>
      <c r="K210" s="18">
        <v>0</v>
      </c>
    </row>
    <row r="211" spans="1:11" s="7" customFormat="1" ht="22.5" x14ac:dyDescent="0.25">
      <c r="A211" s="17" t="s">
        <v>591</v>
      </c>
      <c r="B211" s="17" t="s">
        <v>592</v>
      </c>
      <c r="C211" s="17" t="s">
        <v>593</v>
      </c>
      <c r="D211" s="18">
        <v>0</v>
      </c>
      <c r="E211" s="18">
        <v>0</v>
      </c>
      <c r="F211" s="18">
        <v>0</v>
      </c>
      <c r="G211" s="18">
        <v>0</v>
      </c>
      <c r="H211" s="18">
        <v>0</v>
      </c>
      <c r="I211" s="18">
        <v>0</v>
      </c>
      <c r="J211" s="18">
        <f>H211-I211</f>
        <v>0</v>
      </c>
      <c r="K211" s="18">
        <v>0</v>
      </c>
    </row>
    <row r="212" spans="1:11" s="7" customFormat="1" ht="22.5" x14ac:dyDescent="0.25">
      <c r="A212" s="17" t="s">
        <v>594</v>
      </c>
      <c r="B212" s="17" t="s">
        <v>595</v>
      </c>
      <c r="C212" s="17" t="s">
        <v>596</v>
      </c>
      <c r="D212" s="18">
        <v>0</v>
      </c>
      <c r="E212" s="18">
        <v>0</v>
      </c>
      <c r="F212" s="18">
        <v>0</v>
      </c>
      <c r="G212" s="18">
        <v>0</v>
      </c>
      <c r="H212" s="18">
        <v>0</v>
      </c>
      <c r="I212" s="18">
        <v>0</v>
      </c>
      <c r="J212" s="18">
        <f>H212-I212</f>
        <v>0</v>
      </c>
      <c r="K212" s="18">
        <v>0</v>
      </c>
    </row>
    <row r="213" spans="1:11" s="7" customFormat="1" ht="22.5" x14ac:dyDescent="0.25">
      <c r="A213" s="17" t="s">
        <v>597</v>
      </c>
      <c r="B213" s="17" t="s">
        <v>598</v>
      </c>
      <c r="C213" s="17" t="s">
        <v>599</v>
      </c>
      <c r="D213" s="18">
        <v>0</v>
      </c>
      <c r="E213" s="18">
        <v>0</v>
      </c>
      <c r="F213" s="18">
        <v>0</v>
      </c>
      <c r="G213" s="18">
        <v>0</v>
      </c>
      <c r="H213" s="18">
        <v>0</v>
      </c>
      <c r="I213" s="18">
        <v>0</v>
      </c>
      <c r="J213" s="18">
        <f>H213-I213</f>
        <v>0</v>
      </c>
      <c r="K213" s="18">
        <v>0</v>
      </c>
    </row>
    <row r="214" spans="1:11" s="7" customFormat="1" x14ac:dyDescent="0.25">
      <c r="A214" s="17" t="s">
        <v>600</v>
      </c>
      <c r="B214" s="17" t="s">
        <v>601</v>
      </c>
      <c r="C214" s="17" t="s">
        <v>602</v>
      </c>
      <c r="D214" s="18">
        <f>D215+D216+D217</f>
        <v>0</v>
      </c>
      <c r="E214" s="18">
        <f>E215+E216+E217</f>
        <v>0</v>
      </c>
      <c r="F214" s="18">
        <f>F215+F216+F217</f>
        <v>0</v>
      </c>
      <c r="G214" s="18">
        <f>G215+G216+G217</f>
        <v>0</v>
      </c>
      <c r="H214" s="18">
        <f>H215+H216+H217</f>
        <v>0</v>
      </c>
      <c r="I214" s="18">
        <f>I215+I216+I217</f>
        <v>0</v>
      </c>
      <c r="J214" s="18">
        <f>H214-I214</f>
        <v>0</v>
      </c>
      <c r="K214" s="18">
        <f>K215+K216+K217</f>
        <v>0</v>
      </c>
    </row>
    <row r="215" spans="1:11" s="7" customFormat="1" x14ac:dyDescent="0.25">
      <c r="A215" s="17" t="s">
        <v>603</v>
      </c>
      <c r="B215" s="17" t="s">
        <v>604</v>
      </c>
      <c r="C215" s="17" t="s">
        <v>605</v>
      </c>
      <c r="D215" s="18">
        <v>0</v>
      </c>
      <c r="E215" s="18">
        <v>0</v>
      </c>
      <c r="F215" s="18">
        <v>0</v>
      </c>
      <c r="G215" s="18">
        <v>0</v>
      </c>
      <c r="H215" s="18">
        <v>0</v>
      </c>
      <c r="I215" s="18">
        <v>0</v>
      </c>
      <c r="J215" s="18">
        <f>H215-I215</f>
        <v>0</v>
      </c>
      <c r="K215" s="18">
        <v>0</v>
      </c>
    </row>
    <row r="216" spans="1:11" s="7" customFormat="1" ht="22.5" x14ac:dyDescent="0.25">
      <c r="A216" s="17" t="s">
        <v>606</v>
      </c>
      <c r="B216" s="17" t="s">
        <v>607</v>
      </c>
      <c r="C216" s="17" t="s">
        <v>608</v>
      </c>
      <c r="D216" s="18">
        <v>0</v>
      </c>
      <c r="E216" s="18">
        <v>0</v>
      </c>
      <c r="F216" s="18">
        <v>0</v>
      </c>
      <c r="G216" s="18">
        <v>0</v>
      </c>
      <c r="H216" s="18">
        <v>0</v>
      </c>
      <c r="I216" s="18">
        <v>0</v>
      </c>
      <c r="J216" s="18">
        <f>H216-I216</f>
        <v>0</v>
      </c>
      <c r="K216" s="18">
        <v>0</v>
      </c>
    </row>
    <row r="217" spans="1:11" s="7" customFormat="1" ht="22.5" x14ac:dyDescent="0.25">
      <c r="A217" s="17" t="s">
        <v>609</v>
      </c>
      <c r="B217" s="17" t="s">
        <v>610</v>
      </c>
      <c r="C217" s="17" t="s">
        <v>611</v>
      </c>
      <c r="D217" s="18">
        <v>0</v>
      </c>
      <c r="E217" s="18">
        <v>0</v>
      </c>
      <c r="F217" s="18">
        <v>0</v>
      </c>
      <c r="G217" s="18">
        <v>0</v>
      </c>
      <c r="H217" s="18">
        <v>0</v>
      </c>
      <c r="I217" s="18">
        <v>0</v>
      </c>
      <c r="J217" s="18">
        <f>H217-I217</f>
        <v>0</v>
      </c>
      <c r="K217" s="18">
        <v>0</v>
      </c>
    </row>
    <row r="218" spans="1:11" s="7" customFormat="1" x14ac:dyDescent="0.25">
      <c r="A218" s="17" t="s">
        <v>612</v>
      </c>
      <c r="B218" s="17" t="s">
        <v>27</v>
      </c>
      <c r="C218" s="17" t="s">
        <v>27</v>
      </c>
      <c r="D218" s="18"/>
      <c r="E218" s="18"/>
      <c r="F218" s="18"/>
      <c r="G218" s="18"/>
      <c r="H218" s="18"/>
      <c r="I218" s="18"/>
      <c r="J218" s="18">
        <f>H218-I218</f>
        <v>0</v>
      </c>
      <c r="K218" s="18"/>
    </row>
    <row r="219" spans="1:11" s="7" customFormat="1" ht="22.5" x14ac:dyDescent="0.25">
      <c r="A219" s="17" t="s">
        <v>613</v>
      </c>
      <c r="B219" s="17" t="s">
        <v>614</v>
      </c>
      <c r="C219" s="17" t="s">
        <v>260</v>
      </c>
      <c r="D219" s="18">
        <f>D220</f>
        <v>0</v>
      </c>
      <c r="E219" s="18">
        <f>E220</f>
        <v>0</v>
      </c>
      <c r="F219" s="18">
        <f>F220</f>
        <v>0</v>
      </c>
      <c r="G219" s="18">
        <f>G220</f>
        <v>0</v>
      </c>
      <c r="H219" s="18">
        <f>H220</f>
        <v>0</v>
      </c>
      <c r="I219" s="18">
        <f>I220</f>
        <v>0</v>
      </c>
      <c r="J219" s="18">
        <f>H219-I219</f>
        <v>0</v>
      </c>
      <c r="K219" s="18">
        <f>K220</f>
        <v>0</v>
      </c>
    </row>
    <row r="220" spans="1:11" s="7" customFormat="1" x14ac:dyDescent="0.25">
      <c r="A220" s="17" t="s">
        <v>615</v>
      </c>
      <c r="B220" s="17" t="s">
        <v>616</v>
      </c>
      <c r="C220" s="17" t="s">
        <v>257</v>
      </c>
      <c r="D220" s="18">
        <f>D221</f>
        <v>0</v>
      </c>
      <c r="E220" s="18">
        <f>E221</f>
        <v>0</v>
      </c>
      <c r="F220" s="18">
        <f>F221</f>
        <v>0</v>
      </c>
      <c r="G220" s="18">
        <f>G221</f>
        <v>0</v>
      </c>
      <c r="H220" s="18">
        <f>H221</f>
        <v>0</v>
      </c>
      <c r="I220" s="18">
        <f>I221</f>
        <v>0</v>
      </c>
      <c r="J220" s="18">
        <f>H220-I220</f>
        <v>0</v>
      </c>
      <c r="K220" s="18">
        <f>K221</f>
        <v>0</v>
      </c>
    </row>
    <row r="221" spans="1:11" s="7" customFormat="1" ht="22.5" x14ac:dyDescent="0.25">
      <c r="A221" s="17" t="s">
        <v>617</v>
      </c>
      <c r="B221" s="17" t="s">
        <v>618</v>
      </c>
      <c r="C221" s="17" t="s">
        <v>619</v>
      </c>
      <c r="D221" s="18">
        <v>0</v>
      </c>
      <c r="E221" s="18">
        <v>0</v>
      </c>
      <c r="F221" s="18">
        <v>0</v>
      </c>
      <c r="G221" s="18">
        <v>0</v>
      </c>
      <c r="H221" s="18">
        <v>0</v>
      </c>
      <c r="I221" s="18">
        <v>0</v>
      </c>
      <c r="J221" s="18">
        <f>H221-I221</f>
        <v>0</v>
      </c>
      <c r="K221" s="18">
        <v>0</v>
      </c>
    </row>
    <row r="222" spans="1:11" s="7" customFormat="1" x14ac:dyDescent="0.25">
      <c r="A222" s="17" t="s">
        <v>620</v>
      </c>
      <c r="B222" s="17" t="s">
        <v>27</v>
      </c>
      <c r="C222" s="17" t="s">
        <v>27</v>
      </c>
      <c r="D222" s="18"/>
      <c r="E222" s="18"/>
      <c r="F222" s="18"/>
      <c r="G222" s="18"/>
      <c r="H222" s="18"/>
      <c r="I222" s="18"/>
      <c r="J222" s="18">
        <f>H222-I222</f>
        <v>0</v>
      </c>
      <c r="K222" s="18"/>
    </row>
    <row r="223" spans="1:11" s="7" customFormat="1" ht="22.5" x14ac:dyDescent="0.25">
      <c r="A223" s="17" t="s">
        <v>621</v>
      </c>
      <c r="B223" s="17" t="s">
        <v>622</v>
      </c>
      <c r="C223" s="17" t="s">
        <v>263</v>
      </c>
      <c r="D223" s="18">
        <f>D227+D228</f>
        <v>0</v>
      </c>
      <c r="E223" s="18">
        <f>E227+E228</f>
        <v>0</v>
      </c>
      <c r="F223" s="18">
        <f>F227+F228</f>
        <v>0</v>
      </c>
      <c r="G223" s="18">
        <f>G227+G228</f>
        <v>0</v>
      </c>
      <c r="H223" s="18">
        <f>H227+H228</f>
        <v>0</v>
      </c>
      <c r="I223" s="18">
        <f>I227+I228</f>
        <v>0</v>
      </c>
      <c r="J223" s="18">
        <f>H223-I223</f>
        <v>0</v>
      </c>
      <c r="K223" s="18">
        <f>K227+K228</f>
        <v>0</v>
      </c>
    </row>
    <row r="224" spans="1:11" s="7" customFormat="1" x14ac:dyDescent="0.25">
      <c r="A224" s="17" t="s">
        <v>623</v>
      </c>
      <c r="B224" s="17" t="s">
        <v>27</v>
      </c>
      <c r="C224" s="17" t="s">
        <v>27</v>
      </c>
      <c r="D224" s="18"/>
      <c r="E224" s="18"/>
      <c r="F224" s="18"/>
      <c r="G224" s="18"/>
      <c r="H224" s="18"/>
      <c r="I224" s="18"/>
      <c r="J224" s="18">
        <f>H224-I224</f>
        <v>0</v>
      </c>
      <c r="K224" s="18"/>
    </row>
    <row r="225" spans="1:11" s="7" customFormat="1" ht="22.5" x14ac:dyDescent="0.25">
      <c r="A225" s="17" t="s">
        <v>624</v>
      </c>
      <c r="B225" s="17" t="s">
        <v>625</v>
      </c>
      <c r="C225" s="17" t="s">
        <v>266</v>
      </c>
      <c r="D225" s="18">
        <f>D227+D228</f>
        <v>0</v>
      </c>
      <c r="E225" s="18">
        <f>E227+E228</f>
        <v>0</v>
      </c>
      <c r="F225" s="18">
        <f>F227+F228</f>
        <v>0</v>
      </c>
      <c r="G225" s="18">
        <f>G227+G228</f>
        <v>0</v>
      </c>
      <c r="H225" s="18">
        <f>H227+H228</f>
        <v>0</v>
      </c>
      <c r="I225" s="18">
        <f>I227+I228</f>
        <v>0</v>
      </c>
      <c r="J225" s="18">
        <f>H225-I225</f>
        <v>0</v>
      </c>
      <c r="K225" s="18">
        <f>K227+K228</f>
        <v>0</v>
      </c>
    </row>
    <row r="226" spans="1:11" s="7" customFormat="1" ht="22.5" x14ac:dyDescent="0.25">
      <c r="A226" s="17" t="s">
        <v>626</v>
      </c>
      <c r="B226" s="17" t="s">
        <v>627</v>
      </c>
      <c r="C226" s="17" t="s">
        <v>628</v>
      </c>
      <c r="D226" s="18">
        <f>D227+D228</f>
        <v>0</v>
      </c>
      <c r="E226" s="18">
        <f>E227+E228</f>
        <v>0</v>
      </c>
      <c r="F226" s="18">
        <f>F227+F228</f>
        <v>0</v>
      </c>
      <c r="G226" s="18">
        <f>G227+G228</f>
        <v>0</v>
      </c>
      <c r="H226" s="18">
        <f>H227+H228</f>
        <v>0</v>
      </c>
      <c r="I226" s="18">
        <f>I227+I228</f>
        <v>0</v>
      </c>
      <c r="J226" s="18">
        <f>H226-I226</f>
        <v>0</v>
      </c>
      <c r="K226" s="18">
        <f>K227+K228</f>
        <v>0</v>
      </c>
    </row>
    <row r="227" spans="1:11" s="7" customFormat="1" ht="22.5" x14ac:dyDescent="0.25">
      <c r="A227" s="17" t="s">
        <v>629</v>
      </c>
      <c r="B227" s="17" t="s">
        <v>630</v>
      </c>
      <c r="C227" s="17" t="s">
        <v>631</v>
      </c>
      <c r="D227" s="18">
        <v>0</v>
      </c>
      <c r="E227" s="18">
        <v>0</v>
      </c>
      <c r="F227" s="18">
        <v>0</v>
      </c>
      <c r="G227" s="18">
        <v>0</v>
      </c>
      <c r="H227" s="18">
        <v>0</v>
      </c>
      <c r="I227" s="18">
        <v>0</v>
      </c>
      <c r="J227" s="18">
        <f>H227-I227</f>
        <v>0</v>
      </c>
      <c r="K227" s="18">
        <v>0</v>
      </c>
    </row>
    <row r="228" spans="1:11" s="7" customFormat="1" ht="33" x14ac:dyDescent="0.25">
      <c r="A228" s="17" t="s">
        <v>632</v>
      </c>
      <c r="B228" s="17" t="s">
        <v>633</v>
      </c>
      <c r="C228" s="17" t="s">
        <v>634</v>
      </c>
      <c r="D228" s="18">
        <v>0</v>
      </c>
      <c r="E228" s="18">
        <v>0</v>
      </c>
      <c r="F228" s="18">
        <v>0</v>
      </c>
      <c r="G228" s="18">
        <v>0</v>
      </c>
      <c r="H228" s="18">
        <v>0</v>
      </c>
      <c r="I228" s="18">
        <v>0</v>
      </c>
      <c r="J228" s="18">
        <f>H228-I228</f>
        <v>0</v>
      </c>
      <c r="K228" s="18">
        <v>0</v>
      </c>
    </row>
    <row r="229" spans="1:11" s="7" customFormat="1" x14ac:dyDescent="0.25">
      <c r="A229" s="17" t="s">
        <v>635</v>
      </c>
      <c r="B229" s="17" t="s">
        <v>27</v>
      </c>
      <c r="C229" s="17" t="s">
        <v>27</v>
      </c>
      <c r="D229" s="18"/>
      <c r="E229" s="18"/>
      <c r="F229" s="18"/>
      <c r="G229" s="18"/>
      <c r="H229" s="18"/>
      <c r="I229" s="18"/>
      <c r="J229" s="18">
        <f>H229-I229</f>
        <v>0</v>
      </c>
      <c r="K229" s="18"/>
    </row>
    <row r="230" spans="1:11" s="7" customFormat="1" ht="22.5" x14ac:dyDescent="0.25">
      <c r="A230" s="17" t="s">
        <v>636</v>
      </c>
      <c r="B230" s="17" t="s">
        <v>637</v>
      </c>
      <c r="C230" s="17" t="s">
        <v>638</v>
      </c>
      <c r="D230" s="18">
        <f>D233+D251+D252+D253+D254+D255+D256+D257+D258+D259+D260+D261+D263+D342+D407+D410+D428+D434+D435+D436</f>
        <v>0</v>
      </c>
      <c r="E230" s="18">
        <f>E233+E251+E252+E253+E254+E255+E256+E257+E258+E259+E260+E261+E263+E342+E407+E410+E428+E434+E435+E436</f>
        <v>0</v>
      </c>
      <c r="F230" s="18">
        <f>F233+F251+F252+F253+F254+F255+F256+F257+F258+F259+F260+F261+F263+F342+F407+F410+F428+F434+F435+F436</f>
        <v>0</v>
      </c>
      <c r="G230" s="18">
        <f>G233+G251+G252+G253+G254+G255+G256+G257+G258+G259+G260+G261+G263+G342+G407+G410+G428+G434+G435+G436</f>
        <v>0</v>
      </c>
      <c r="H230" s="18">
        <f>H233+H251+H252+H253+H254+H255+H256+H257+H258+H259+H260+H261+H263+H342+H407+H410+H428+H434+H435+H436</f>
        <v>0</v>
      </c>
      <c r="I230" s="18">
        <f>I233+I251+I252+I253+I254+I255+I256+I257+I258+I259+I260+I261+I263+I342+I407+I410+I428+I434+I435+I436</f>
        <v>0</v>
      </c>
      <c r="J230" s="18">
        <f>H230-I230</f>
        <v>0</v>
      </c>
      <c r="K230" s="18">
        <f>K233+K251+K252+K253+K254+K255+K256+K257+K258+K259+K260+K261+K263+K342+K407+K410+K428+K434+K435+K436</f>
        <v>0</v>
      </c>
    </row>
    <row r="231" spans="1:11" s="7" customFormat="1" x14ac:dyDescent="0.25">
      <c r="A231" s="17" t="s">
        <v>639</v>
      </c>
      <c r="B231" s="17" t="s">
        <v>27</v>
      </c>
      <c r="C231" s="17" t="s">
        <v>387</v>
      </c>
      <c r="D231" s="18"/>
      <c r="E231" s="18"/>
      <c r="F231" s="18"/>
      <c r="G231" s="18"/>
      <c r="H231" s="18"/>
      <c r="I231" s="18"/>
      <c r="J231" s="18">
        <f>H231-I231</f>
        <v>0</v>
      </c>
      <c r="K231" s="18"/>
    </row>
    <row r="232" spans="1:11" s="7" customFormat="1" ht="22.5" x14ac:dyDescent="0.25">
      <c r="A232" s="17" t="s">
        <v>640</v>
      </c>
      <c r="B232" s="17" t="s">
        <v>389</v>
      </c>
      <c r="C232" s="17" t="s">
        <v>164</v>
      </c>
      <c r="D232" s="18">
        <v>0</v>
      </c>
      <c r="E232" s="18">
        <v>0</v>
      </c>
      <c r="F232" s="18">
        <v>0</v>
      </c>
      <c r="G232" s="18">
        <v>0</v>
      </c>
      <c r="H232" s="18">
        <v>0</v>
      </c>
      <c r="I232" s="18">
        <v>0</v>
      </c>
      <c r="J232" s="18">
        <f>H232-I232</f>
        <v>0</v>
      </c>
      <c r="K232" s="18">
        <v>0</v>
      </c>
    </row>
    <row r="233" spans="1:11" s="7" customFormat="1" ht="33" x14ac:dyDescent="0.25">
      <c r="A233" s="17" t="s">
        <v>641</v>
      </c>
      <c r="B233" s="17" t="s">
        <v>642</v>
      </c>
      <c r="C233" s="17" t="s">
        <v>643</v>
      </c>
      <c r="D233" s="18">
        <f>D234+D235+D236+D237+D238+D239+D240+D241+D242+D243+D244+D245+D246+D247</f>
        <v>0</v>
      </c>
      <c r="E233" s="18">
        <f>E234+E235+E236+E237+E238+E239+E240+E241+E242+E243+E244+E245+E246+E247</f>
        <v>0</v>
      </c>
      <c r="F233" s="18">
        <f>F234+F235+F236+F237+F238+F239+F240+F241+F242+F243+F244+F245+F246+F247</f>
        <v>0</v>
      </c>
      <c r="G233" s="18">
        <f>G234+G235+G236+G237+G238+G239+G240+G241+G242+G243+G244+G245+G246+G247</f>
        <v>0</v>
      </c>
      <c r="H233" s="18">
        <f>H234+H235+H236+H237+H238+H239+H240+H241+H242+H243+H244+H245+H246+H247</f>
        <v>0</v>
      </c>
      <c r="I233" s="18">
        <f>I234+I235+I236+I237+I238+I239+I240+I241+I242+I243+I244+I245+I246+I247</f>
        <v>0</v>
      </c>
      <c r="J233" s="18">
        <f>H233-I233</f>
        <v>0</v>
      </c>
      <c r="K233" s="18">
        <f>K234+K235+K236+K237+K238+K239+K240+K241+K242+K243+K244+K245+K246+K247</f>
        <v>0</v>
      </c>
    </row>
    <row r="234" spans="1:11" s="7" customFormat="1" ht="22.5" x14ac:dyDescent="0.25">
      <c r="A234" s="17" t="s">
        <v>644</v>
      </c>
      <c r="B234" s="17" t="s">
        <v>645</v>
      </c>
      <c r="C234" s="17" t="s">
        <v>646</v>
      </c>
      <c r="D234" s="18">
        <v>0</v>
      </c>
      <c r="E234" s="18">
        <v>0</v>
      </c>
      <c r="F234" s="18">
        <v>0</v>
      </c>
      <c r="G234" s="18">
        <v>0</v>
      </c>
      <c r="H234" s="18">
        <v>0</v>
      </c>
      <c r="I234" s="18">
        <v>0</v>
      </c>
      <c r="J234" s="18">
        <f>H234-I234</f>
        <v>0</v>
      </c>
      <c r="K234" s="18">
        <v>0</v>
      </c>
    </row>
    <row r="235" spans="1:11" s="7" customFormat="1" ht="22.5" x14ac:dyDescent="0.25">
      <c r="A235" s="17" t="s">
        <v>647</v>
      </c>
      <c r="B235" s="17" t="s">
        <v>648</v>
      </c>
      <c r="C235" s="17" t="s">
        <v>649</v>
      </c>
      <c r="D235" s="18">
        <v>0</v>
      </c>
      <c r="E235" s="18">
        <v>0</v>
      </c>
      <c r="F235" s="18">
        <v>0</v>
      </c>
      <c r="G235" s="18">
        <v>0</v>
      </c>
      <c r="H235" s="18">
        <v>0</v>
      </c>
      <c r="I235" s="18">
        <v>0</v>
      </c>
      <c r="J235" s="18">
        <f>H235-I235</f>
        <v>0</v>
      </c>
      <c r="K235" s="18">
        <v>0</v>
      </c>
    </row>
    <row r="236" spans="1:11" s="7" customFormat="1" ht="22.5" x14ac:dyDescent="0.25">
      <c r="A236" s="17" t="s">
        <v>650</v>
      </c>
      <c r="B236" s="17" t="s">
        <v>651</v>
      </c>
      <c r="C236" s="17" t="s">
        <v>652</v>
      </c>
      <c r="D236" s="18">
        <v>0</v>
      </c>
      <c r="E236" s="18">
        <v>0</v>
      </c>
      <c r="F236" s="18">
        <v>0</v>
      </c>
      <c r="G236" s="18">
        <v>0</v>
      </c>
      <c r="H236" s="18">
        <v>0</v>
      </c>
      <c r="I236" s="18">
        <v>0</v>
      </c>
      <c r="J236" s="18">
        <f>H236-I236</f>
        <v>0</v>
      </c>
      <c r="K236" s="18">
        <v>0</v>
      </c>
    </row>
    <row r="237" spans="1:11" s="7" customFormat="1" ht="22.5" x14ac:dyDescent="0.25">
      <c r="A237" s="17" t="s">
        <v>653</v>
      </c>
      <c r="B237" s="17" t="s">
        <v>654</v>
      </c>
      <c r="C237" s="17" t="s">
        <v>655</v>
      </c>
      <c r="D237" s="18">
        <v>0</v>
      </c>
      <c r="E237" s="18">
        <v>0</v>
      </c>
      <c r="F237" s="18">
        <v>0</v>
      </c>
      <c r="G237" s="18">
        <v>0</v>
      </c>
      <c r="H237" s="18">
        <v>0</v>
      </c>
      <c r="I237" s="18">
        <v>0</v>
      </c>
      <c r="J237" s="18">
        <f>H237-I237</f>
        <v>0</v>
      </c>
      <c r="K237" s="18">
        <v>0</v>
      </c>
    </row>
    <row r="238" spans="1:11" s="7" customFormat="1" x14ac:dyDescent="0.25">
      <c r="A238" s="17" t="s">
        <v>656</v>
      </c>
      <c r="B238" s="17" t="s">
        <v>657</v>
      </c>
      <c r="C238" s="17" t="s">
        <v>658</v>
      </c>
      <c r="D238" s="18">
        <v>0</v>
      </c>
      <c r="E238" s="18">
        <v>0</v>
      </c>
      <c r="F238" s="18">
        <v>0</v>
      </c>
      <c r="G238" s="18">
        <v>0</v>
      </c>
      <c r="H238" s="18">
        <v>0</v>
      </c>
      <c r="I238" s="18">
        <v>0</v>
      </c>
      <c r="J238" s="18">
        <f>H238-I238</f>
        <v>0</v>
      </c>
      <c r="K238" s="18">
        <v>0</v>
      </c>
    </row>
    <row r="239" spans="1:11" s="7" customFormat="1" ht="22.5" x14ac:dyDescent="0.25">
      <c r="A239" s="17" t="s">
        <v>659</v>
      </c>
      <c r="B239" s="17" t="s">
        <v>660</v>
      </c>
      <c r="C239" s="17" t="s">
        <v>661</v>
      </c>
      <c r="D239" s="18">
        <v>0</v>
      </c>
      <c r="E239" s="18">
        <v>0</v>
      </c>
      <c r="F239" s="18">
        <v>0</v>
      </c>
      <c r="G239" s="18">
        <v>0</v>
      </c>
      <c r="H239" s="18">
        <v>0</v>
      </c>
      <c r="I239" s="18">
        <v>0</v>
      </c>
      <c r="J239" s="18">
        <f>H239-I239</f>
        <v>0</v>
      </c>
      <c r="K239" s="18">
        <v>0</v>
      </c>
    </row>
    <row r="240" spans="1:11" s="7" customFormat="1" x14ac:dyDescent="0.25">
      <c r="A240" s="17" t="s">
        <v>662</v>
      </c>
      <c r="B240" s="17" t="s">
        <v>663</v>
      </c>
      <c r="C240" s="17" t="s">
        <v>664</v>
      </c>
      <c r="D240" s="18">
        <v>0</v>
      </c>
      <c r="E240" s="18">
        <v>0</v>
      </c>
      <c r="F240" s="18">
        <v>0</v>
      </c>
      <c r="G240" s="18">
        <v>0</v>
      </c>
      <c r="H240" s="18">
        <v>0</v>
      </c>
      <c r="I240" s="18">
        <v>0</v>
      </c>
      <c r="J240" s="18">
        <f>H240-I240</f>
        <v>0</v>
      </c>
      <c r="K240" s="18">
        <v>0</v>
      </c>
    </row>
    <row r="241" spans="1:11" s="7" customFormat="1" x14ac:dyDescent="0.25">
      <c r="A241" s="17" t="s">
        <v>665</v>
      </c>
      <c r="B241" s="17" t="s">
        <v>666</v>
      </c>
      <c r="C241" s="17" t="s">
        <v>667</v>
      </c>
      <c r="D241" s="18">
        <v>0</v>
      </c>
      <c r="E241" s="18">
        <v>0</v>
      </c>
      <c r="F241" s="18">
        <v>0</v>
      </c>
      <c r="G241" s="18">
        <v>0</v>
      </c>
      <c r="H241" s="18">
        <v>0</v>
      </c>
      <c r="I241" s="18">
        <v>0</v>
      </c>
      <c r="J241" s="18">
        <f>H241-I241</f>
        <v>0</v>
      </c>
      <c r="K241" s="18">
        <v>0</v>
      </c>
    </row>
    <row r="242" spans="1:11" s="7" customFormat="1" ht="43.5" x14ac:dyDescent="0.25">
      <c r="A242" s="17" t="s">
        <v>668</v>
      </c>
      <c r="B242" s="17" t="s">
        <v>669</v>
      </c>
      <c r="C242" s="17" t="s">
        <v>670</v>
      </c>
      <c r="D242" s="18">
        <v>0</v>
      </c>
      <c r="E242" s="18">
        <v>0</v>
      </c>
      <c r="F242" s="18">
        <v>0</v>
      </c>
      <c r="G242" s="18">
        <v>0</v>
      </c>
      <c r="H242" s="18">
        <v>0</v>
      </c>
      <c r="I242" s="18">
        <v>0</v>
      </c>
      <c r="J242" s="18">
        <f>H242-I242</f>
        <v>0</v>
      </c>
      <c r="K242" s="18">
        <v>0</v>
      </c>
    </row>
    <row r="243" spans="1:11" s="7" customFormat="1" ht="33" x14ac:dyDescent="0.25">
      <c r="A243" s="17" t="s">
        <v>671</v>
      </c>
      <c r="B243" s="17" t="s">
        <v>672</v>
      </c>
      <c r="C243" s="17" t="s">
        <v>673</v>
      </c>
      <c r="D243" s="18">
        <v>0</v>
      </c>
      <c r="E243" s="18">
        <v>0</v>
      </c>
      <c r="F243" s="18">
        <v>0</v>
      </c>
      <c r="G243" s="18">
        <v>0</v>
      </c>
      <c r="H243" s="18">
        <v>0</v>
      </c>
      <c r="I243" s="18">
        <v>0</v>
      </c>
      <c r="J243" s="18">
        <f>H243-I243</f>
        <v>0</v>
      </c>
      <c r="K243" s="18">
        <v>0</v>
      </c>
    </row>
    <row r="244" spans="1:11" s="7" customFormat="1" ht="33" x14ac:dyDescent="0.25">
      <c r="A244" s="17" t="s">
        <v>674</v>
      </c>
      <c r="B244" s="17" t="s">
        <v>675</v>
      </c>
      <c r="C244" s="17" t="s">
        <v>676</v>
      </c>
      <c r="D244" s="18">
        <v>0</v>
      </c>
      <c r="E244" s="18">
        <v>0</v>
      </c>
      <c r="F244" s="18">
        <v>0</v>
      </c>
      <c r="G244" s="18">
        <v>0</v>
      </c>
      <c r="H244" s="18">
        <v>0</v>
      </c>
      <c r="I244" s="18">
        <v>0</v>
      </c>
      <c r="J244" s="18">
        <f>H244-I244</f>
        <v>0</v>
      </c>
      <c r="K244" s="18">
        <v>0</v>
      </c>
    </row>
    <row r="245" spans="1:11" s="7" customFormat="1" ht="33" x14ac:dyDescent="0.25">
      <c r="A245" s="17" t="s">
        <v>677</v>
      </c>
      <c r="B245" s="17" t="s">
        <v>678</v>
      </c>
      <c r="C245" s="17" t="s">
        <v>679</v>
      </c>
      <c r="D245" s="18">
        <v>0</v>
      </c>
      <c r="E245" s="18">
        <v>0</v>
      </c>
      <c r="F245" s="18">
        <v>0</v>
      </c>
      <c r="G245" s="18">
        <v>0</v>
      </c>
      <c r="H245" s="18">
        <v>0</v>
      </c>
      <c r="I245" s="18">
        <v>0</v>
      </c>
      <c r="J245" s="18">
        <f>H245-I245</f>
        <v>0</v>
      </c>
      <c r="K245" s="18">
        <v>0</v>
      </c>
    </row>
    <row r="246" spans="1:11" s="7" customFormat="1" ht="33" x14ac:dyDescent="0.25">
      <c r="A246" s="17" t="s">
        <v>680</v>
      </c>
      <c r="B246" s="17" t="s">
        <v>681</v>
      </c>
      <c r="C246" s="17" t="s">
        <v>682</v>
      </c>
      <c r="D246" s="18">
        <v>0</v>
      </c>
      <c r="E246" s="18">
        <v>0</v>
      </c>
      <c r="F246" s="18">
        <v>0</v>
      </c>
      <c r="G246" s="18">
        <v>0</v>
      </c>
      <c r="H246" s="18">
        <v>0</v>
      </c>
      <c r="I246" s="18">
        <v>0</v>
      </c>
      <c r="J246" s="18">
        <f>H246-I246</f>
        <v>0</v>
      </c>
      <c r="K246" s="18">
        <v>0</v>
      </c>
    </row>
    <row r="247" spans="1:11" s="7" customFormat="1" ht="22.5" x14ac:dyDescent="0.25">
      <c r="A247" s="17" t="s">
        <v>683</v>
      </c>
      <c r="B247" s="17" t="s">
        <v>684</v>
      </c>
      <c r="C247" s="17" t="s">
        <v>685</v>
      </c>
      <c r="D247" s="18">
        <v>0</v>
      </c>
      <c r="E247" s="18">
        <v>0</v>
      </c>
      <c r="F247" s="18">
        <v>0</v>
      </c>
      <c r="G247" s="18">
        <v>0</v>
      </c>
      <c r="H247" s="18">
        <v>0</v>
      </c>
      <c r="I247" s="18">
        <v>0</v>
      </c>
      <c r="J247" s="18">
        <f>H247-I247</f>
        <v>0</v>
      </c>
      <c r="K247" s="18">
        <v>0</v>
      </c>
    </row>
    <row r="248" spans="1:11" s="7" customFormat="1" x14ac:dyDescent="0.25">
      <c r="A248" s="17" t="s">
        <v>686</v>
      </c>
      <c r="B248" s="17" t="s">
        <v>27</v>
      </c>
      <c r="C248" s="17" t="s">
        <v>27</v>
      </c>
      <c r="D248" s="18"/>
      <c r="E248" s="18"/>
      <c r="F248" s="18"/>
      <c r="G248" s="18"/>
      <c r="H248" s="18"/>
      <c r="I248" s="18"/>
      <c r="J248" s="18">
        <f>H248-I248</f>
        <v>0</v>
      </c>
      <c r="K248" s="18"/>
    </row>
    <row r="249" spans="1:11" s="7" customFormat="1" ht="22.5" x14ac:dyDescent="0.25">
      <c r="A249" s="17" t="s">
        <v>687</v>
      </c>
      <c r="B249" s="17" t="s">
        <v>446</v>
      </c>
      <c r="C249" s="17" t="s">
        <v>176</v>
      </c>
      <c r="D249" s="18">
        <v>0</v>
      </c>
      <c r="E249" s="18">
        <v>0</v>
      </c>
      <c r="F249" s="18">
        <v>0</v>
      </c>
      <c r="G249" s="18">
        <v>0</v>
      </c>
      <c r="H249" s="18">
        <v>0</v>
      </c>
      <c r="I249" s="18">
        <v>0</v>
      </c>
      <c r="J249" s="18">
        <f>H249-I249</f>
        <v>0</v>
      </c>
      <c r="K249" s="18">
        <v>0</v>
      </c>
    </row>
    <row r="250" spans="1:11" s="7" customFormat="1" ht="54" x14ac:dyDescent="0.25">
      <c r="A250" s="17" t="s">
        <v>688</v>
      </c>
      <c r="B250" s="17" t="s">
        <v>448</v>
      </c>
      <c r="C250" s="17" t="s">
        <v>449</v>
      </c>
      <c r="D250" s="18">
        <v>0</v>
      </c>
      <c r="E250" s="18">
        <v>0</v>
      </c>
      <c r="F250" s="18">
        <v>0</v>
      </c>
      <c r="G250" s="18">
        <v>0</v>
      </c>
      <c r="H250" s="18">
        <v>0</v>
      </c>
      <c r="I250" s="18">
        <v>0</v>
      </c>
      <c r="J250" s="18">
        <f>H250-I250</f>
        <v>0</v>
      </c>
      <c r="K250" s="18">
        <v>0</v>
      </c>
    </row>
    <row r="251" spans="1:11" s="7" customFormat="1" x14ac:dyDescent="0.25">
      <c r="A251" s="17" t="s">
        <v>689</v>
      </c>
      <c r="B251" s="17" t="s">
        <v>690</v>
      </c>
      <c r="C251" s="17" t="s">
        <v>691</v>
      </c>
      <c r="D251" s="18">
        <v>0</v>
      </c>
      <c r="E251" s="18">
        <v>0</v>
      </c>
      <c r="F251" s="18">
        <v>0</v>
      </c>
      <c r="G251" s="18">
        <v>0</v>
      </c>
      <c r="H251" s="18">
        <v>0</v>
      </c>
      <c r="I251" s="18">
        <v>0</v>
      </c>
      <c r="J251" s="18">
        <f>H251-I251</f>
        <v>0</v>
      </c>
      <c r="K251" s="18">
        <v>0</v>
      </c>
    </row>
    <row r="252" spans="1:11" s="7" customFormat="1" x14ac:dyDescent="0.25">
      <c r="A252" s="17" t="s">
        <v>692</v>
      </c>
      <c r="B252" s="17" t="s">
        <v>693</v>
      </c>
      <c r="C252" s="17" t="s">
        <v>694</v>
      </c>
      <c r="D252" s="18">
        <v>0</v>
      </c>
      <c r="E252" s="18">
        <v>0</v>
      </c>
      <c r="F252" s="18">
        <v>0</v>
      </c>
      <c r="G252" s="18">
        <v>0</v>
      </c>
      <c r="H252" s="18">
        <v>0</v>
      </c>
      <c r="I252" s="18">
        <v>0</v>
      </c>
      <c r="J252" s="18">
        <f>H252-I252</f>
        <v>0</v>
      </c>
      <c r="K252" s="18">
        <v>0</v>
      </c>
    </row>
    <row r="253" spans="1:11" s="7" customFormat="1" x14ac:dyDescent="0.25">
      <c r="A253" s="17" t="s">
        <v>695</v>
      </c>
      <c r="B253" s="17" t="s">
        <v>696</v>
      </c>
      <c r="C253" s="17" t="s">
        <v>697</v>
      </c>
      <c r="D253" s="18">
        <v>0</v>
      </c>
      <c r="E253" s="18">
        <v>0</v>
      </c>
      <c r="F253" s="18">
        <v>0</v>
      </c>
      <c r="G253" s="18">
        <v>0</v>
      </c>
      <c r="H253" s="18">
        <v>0</v>
      </c>
      <c r="I253" s="18">
        <v>0</v>
      </c>
      <c r="J253" s="18">
        <f>H253-I253</f>
        <v>0</v>
      </c>
      <c r="K253" s="18">
        <v>0</v>
      </c>
    </row>
    <row r="254" spans="1:11" s="7" customFormat="1" x14ac:dyDescent="0.25">
      <c r="A254" s="17" t="s">
        <v>698</v>
      </c>
      <c r="B254" s="17" t="s">
        <v>699</v>
      </c>
      <c r="C254" s="17" t="s">
        <v>700</v>
      </c>
      <c r="D254" s="18">
        <v>0</v>
      </c>
      <c r="E254" s="18">
        <v>0</v>
      </c>
      <c r="F254" s="18">
        <v>0</v>
      </c>
      <c r="G254" s="18">
        <v>0</v>
      </c>
      <c r="H254" s="18">
        <v>0</v>
      </c>
      <c r="I254" s="18">
        <v>0</v>
      </c>
      <c r="J254" s="18">
        <f>H254-I254</f>
        <v>0</v>
      </c>
      <c r="K254" s="18">
        <v>0</v>
      </c>
    </row>
    <row r="255" spans="1:11" s="7" customFormat="1" ht="22.5" x14ac:dyDescent="0.25">
      <c r="A255" s="17" t="s">
        <v>701</v>
      </c>
      <c r="B255" s="17" t="s">
        <v>702</v>
      </c>
      <c r="C255" s="17" t="s">
        <v>703</v>
      </c>
      <c r="D255" s="18">
        <v>0</v>
      </c>
      <c r="E255" s="18">
        <v>0</v>
      </c>
      <c r="F255" s="18">
        <v>0</v>
      </c>
      <c r="G255" s="18">
        <v>0</v>
      </c>
      <c r="H255" s="18">
        <v>0</v>
      </c>
      <c r="I255" s="18">
        <v>0</v>
      </c>
      <c r="J255" s="18">
        <f>H255-I255</f>
        <v>0</v>
      </c>
      <c r="K255" s="18">
        <v>0</v>
      </c>
    </row>
    <row r="256" spans="1:11" s="7" customFormat="1" x14ac:dyDescent="0.25">
      <c r="A256" s="17" t="s">
        <v>704</v>
      </c>
      <c r="B256" s="17" t="s">
        <v>705</v>
      </c>
      <c r="C256" s="17" t="s">
        <v>706</v>
      </c>
      <c r="D256" s="18">
        <v>0</v>
      </c>
      <c r="E256" s="18">
        <v>0</v>
      </c>
      <c r="F256" s="18">
        <v>0</v>
      </c>
      <c r="G256" s="18">
        <v>0</v>
      </c>
      <c r="H256" s="18">
        <v>0</v>
      </c>
      <c r="I256" s="18">
        <v>0</v>
      </c>
      <c r="J256" s="18">
        <f>H256-I256</f>
        <v>0</v>
      </c>
      <c r="K256" s="18">
        <v>0</v>
      </c>
    </row>
    <row r="257" spans="1:11" s="7" customFormat="1" x14ac:dyDescent="0.25">
      <c r="A257" s="17" t="s">
        <v>707</v>
      </c>
      <c r="B257" s="17" t="s">
        <v>708</v>
      </c>
      <c r="C257" s="17" t="s">
        <v>709</v>
      </c>
      <c r="D257" s="18">
        <v>0</v>
      </c>
      <c r="E257" s="18">
        <v>0</v>
      </c>
      <c r="F257" s="18">
        <v>0</v>
      </c>
      <c r="G257" s="18">
        <v>0</v>
      </c>
      <c r="H257" s="18">
        <v>0</v>
      </c>
      <c r="I257" s="18">
        <v>0</v>
      </c>
      <c r="J257" s="18">
        <f>H257-I257</f>
        <v>0</v>
      </c>
      <c r="K257" s="18">
        <v>0</v>
      </c>
    </row>
    <row r="258" spans="1:11" s="7" customFormat="1" x14ac:dyDescent="0.25">
      <c r="A258" s="17" t="s">
        <v>710</v>
      </c>
      <c r="B258" s="17" t="s">
        <v>711</v>
      </c>
      <c r="C258" s="17" t="s">
        <v>712</v>
      </c>
      <c r="D258" s="18">
        <v>0</v>
      </c>
      <c r="E258" s="18">
        <v>0</v>
      </c>
      <c r="F258" s="18">
        <v>0</v>
      </c>
      <c r="G258" s="18">
        <v>0</v>
      </c>
      <c r="H258" s="18">
        <v>0</v>
      </c>
      <c r="I258" s="18">
        <v>0</v>
      </c>
      <c r="J258" s="18">
        <f>H258-I258</f>
        <v>0</v>
      </c>
      <c r="K258" s="18">
        <v>0</v>
      </c>
    </row>
    <row r="259" spans="1:11" s="7" customFormat="1" ht="22.5" x14ac:dyDescent="0.25">
      <c r="A259" s="17" t="s">
        <v>713</v>
      </c>
      <c r="B259" s="17" t="s">
        <v>714</v>
      </c>
      <c r="C259" s="17" t="s">
        <v>715</v>
      </c>
      <c r="D259" s="18">
        <v>0</v>
      </c>
      <c r="E259" s="18">
        <v>0</v>
      </c>
      <c r="F259" s="18">
        <v>0</v>
      </c>
      <c r="G259" s="18">
        <v>0</v>
      </c>
      <c r="H259" s="18">
        <v>0</v>
      </c>
      <c r="I259" s="18">
        <v>0</v>
      </c>
      <c r="J259" s="18">
        <f>H259-I259</f>
        <v>0</v>
      </c>
      <c r="K259" s="18">
        <v>0</v>
      </c>
    </row>
    <row r="260" spans="1:11" s="7" customFormat="1" ht="22.5" x14ac:dyDescent="0.25">
      <c r="A260" s="17" t="s">
        <v>716</v>
      </c>
      <c r="B260" s="17" t="s">
        <v>717</v>
      </c>
      <c r="C260" s="17" t="s">
        <v>718</v>
      </c>
      <c r="D260" s="18">
        <v>0</v>
      </c>
      <c r="E260" s="18">
        <v>0</v>
      </c>
      <c r="F260" s="18">
        <v>0</v>
      </c>
      <c r="G260" s="18">
        <v>0</v>
      </c>
      <c r="H260" s="18">
        <v>0</v>
      </c>
      <c r="I260" s="18">
        <v>0</v>
      </c>
      <c r="J260" s="18">
        <f>H260-I260</f>
        <v>0</v>
      </c>
      <c r="K260" s="18">
        <v>0</v>
      </c>
    </row>
    <row r="261" spans="1:11" s="7" customFormat="1" ht="22.5" x14ac:dyDescent="0.25">
      <c r="A261" s="17" t="s">
        <v>719</v>
      </c>
      <c r="B261" s="17" t="s">
        <v>720</v>
      </c>
      <c r="C261" s="17" t="s">
        <v>721</v>
      </c>
      <c r="D261" s="18">
        <v>0</v>
      </c>
      <c r="E261" s="18">
        <v>0</v>
      </c>
      <c r="F261" s="18">
        <v>0</v>
      </c>
      <c r="G261" s="18">
        <v>0</v>
      </c>
      <c r="H261" s="18">
        <v>0</v>
      </c>
      <c r="I261" s="18">
        <v>0</v>
      </c>
      <c r="J261" s="18">
        <f>H261-I261</f>
        <v>0</v>
      </c>
      <c r="K261" s="18">
        <v>0</v>
      </c>
    </row>
    <row r="262" spans="1:11" s="7" customFormat="1" x14ac:dyDescent="0.25">
      <c r="A262" s="17" t="s">
        <v>722</v>
      </c>
      <c r="B262" s="17" t="s">
        <v>27</v>
      </c>
      <c r="C262" s="17" t="s">
        <v>493</v>
      </c>
      <c r="D262" s="18"/>
      <c r="E262" s="18"/>
      <c r="F262" s="18"/>
      <c r="G262" s="18"/>
      <c r="H262" s="18"/>
      <c r="I262" s="18"/>
      <c r="J262" s="18">
        <f>H262-I262</f>
        <v>0</v>
      </c>
      <c r="K262" s="18"/>
    </row>
    <row r="263" spans="1:11" s="7" customFormat="1" ht="33" x14ac:dyDescent="0.25">
      <c r="A263" s="17" t="s">
        <v>723</v>
      </c>
      <c r="B263" s="17" t="s">
        <v>724</v>
      </c>
      <c r="C263" s="17" t="s">
        <v>179</v>
      </c>
      <c r="D263" s="18">
        <f>D264+D270+D274+D280+D284+D288+D292+D296+D300+D304+D308+D312+D315+D327+D330+D331+D332+D333+D335+D336+D339+D340</f>
        <v>0</v>
      </c>
      <c r="E263" s="18">
        <f>E264+E270+E274+E280+E284+E288+E292+E296+E300+E304+E308+E312+E315+E327+E330+E331+E332+E333+E335+E336+E339+E340</f>
        <v>0</v>
      </c>
      <c r="F263" s="18">
        <f>F264+F270+F274+F280+F284+F288+F292+F296+F300+F304+F308+F312+F315+F327+F330+F331+F332+F333+F335+F336+F339+F340</f>
        <v>0</v>
      </c>
      <c r="G263" s="18">
        <f>G264+G270+G274+G280+G284+G288+G292+G296+G300+G304+G308+G312+G315+G327+G330+G331+G332+G333+G335+G336+G339+G340</f>
        <v>0</v>
      </c>
      <c r="H263" s="18">
        <f>H264+H270+H274+H280+H284+H288+H292+H296+H300+H304+H308+H312+H315+H327+H330+H331+H332+H333+H335+H336+H339+H340</f>
        <v>0</v>
      </c>
      <c r="I263" s="18">
        <f>I264+I270+I274+I280+I284+I288+I292+I296+I300+I304+I308+I312+I315+I327+I330+I331+I332+I333+I335+I336+I339+I340</f>
        <v>0</v>
      </c>
      <c r="J263" s="18">
        <f>H263-I263</f>
        <v>0</v>
      </c>
      <c r="K263" s="18">
        <f>K264+K270+K274+K280+K284+K288+K292+K296+K300+K304+K308+K312+K315+K327+K330+K331+K332+K333+K335+K336+K339+K340</f>
        <v>0</v>
      </c>
    </row>
    <row r="264" spans="1:11" s="7" customFormat="1" ht="22.5" x14ac:dyDescent="0.25">
      <c r="A264" s="17" t="s">
        <v>725</v>
      </c>
      <c r="B264" s="17" t="s">
        <v>726</v>
      </c>
      <c r="C264" s="17" t="s">
        <v>727</v>
      </c>
      <c r="D264" s="18">
        <f>D265+D266+D267+D268+D269</f>
        <v>0</v>
      </c>
      <c r="E264" s="18">
        <f>E265+E266+E267+E268+E269</f>
        <v>0</v>
      </c>
      <c r="F264" s="18">
        <f>F265+F266+F267+F268+F269</f>
        <v>0</v>
      </c>
      <c r="G264" s="18">
        <f>G265+G266+G267+G268+G269</f>
        <v>0</v>
      </c>
      <c r="H264" s="18">
        <f>H265+H266+H267+H268+H269</f>
        <v>0</v>
      </c>
      <c r="I264" s="18">
        <f>I265+I266+I267+I268+I269</f>
        <v>0</v>
      </c>
      <c r="J264" s="18">
        <f>H264-I264</f>
        <v>0</v>
      </c>
      <c r="K264" s="18">
        <f>K265+K266+K267+K268+K269</f>
        <v>0</v>
      </c>
    </row>
    <row r="265" spans="1:11" s="7" customFormat="1" x14ac:dyDescent="0.25">
      <c r="A265" s="17" t="s">
        <v>728</v>
      </c>
      <c r="B265" s="17" t="s">
        <v>729</v>
      </c>
      <c r="C265" s="17" t="s">
        <v>730</v>
      </c>
      <c r="D265" s="18">
        <v>0</v>
      </c>
      <c r="E265" s="18">
        <v>0</v>
      </c>
      <c r="F265" s="18">
        <v>0</v>
      </c>
      <c r="G265" s="18">
        <v>0</v>
      </c>
      <c r="H265" s="18">
        <v>0</v>
      </c>
      <c r="I265" s="18">
        <v>0</v>
      </c>
      <c r="J265" s="18">
        <f>H265-I265</f>
        <v>0</v>
      </c>
      <c r="K265" s="18">
        <v>0</v>
      </c>
    </row>
    <row r="266" spans="1:11" s="7" customFormat="1" x14ac:dyDescent="0.25">
      <c r="A266" s="17" t="s">
        <v>731</v>
      </c>
      <c r="B266" s="17" t="s">
        <v>732</v>
      </c>
      <c r="C266" s="17" t="s">
        <v>733</v>
      </c>
      <c r="D266" s="18">
        <v>0</v>
      </c>
      <c r="E266" s="18">
        <v>0</v>
      </c>
      <c r="F266" s="18">
        <v>0</v>
      </c>
      <c r="G266" s="18">
        <v>0</v>
      </c>
      <c r="H266" s="18">
        <v>0</v>
      </c>
      <c r="I266" s="18">
        <v>0</v>
      </c>
      <c r="J266" s="18">
        <f>H266-I266</f>
        <v>0</v>
      </c>
      <c r="K266" s="18">
        <v>0</v>
      </c>
    </row>
    <row r="267" spans="1:11" s="7" customFormat="1" x14ac:dyDescent="0.25">
      <c r="A267" s="17" t="s">
        <v>734</v>
      </c>
      <c r="B267" s="17" t="s">
        <v>735</v>
      </c>
      <c r="C267" s="17" t="s">
        <v>736</v>
      </c>
      <c r="D267" s="18">
        <v>0</v>
      </c>
      <c r="E267" s="18">
        <v>0</v>
      </c>
      <c r="F267" s="18">
        <v>0</v>
      </c>
      <c r="G267" s="18">
        <v>0</v>
      </c>
      <c r="H267" s="18">
        <v>0</v>
      </c>
      <c r="I267" s="18">
        <v>0</v>
      </c>
      <c r="J267" s="18">
        <f>H267-I267</f>
        <v>0</v>
      </c>
      <c r="K267" s="18">
        <v>0</v>
      </c>
    </row>
    <row r="268" spans="1:11" s="7" customFormat="1" ht="33" x14ac:dyDescent="0.25">
      <c r="A268" s="17" t="s">
        <v>737</v>
      </c>
      <c r="B268" s="17" t="s">
        <v>738</v>
      </c>
      <c r="C268" s="17" t="s">
        <v>739</v>
      </c>
      <c r="D268" s="18">
        <v>0</v>
      </c>
      <c r="E268" s="18">
        <v>0</v>
      </c>
      <c r="F268" s="18">
        <v>0</v>
      </c>
      <c r="G268" s="18">
        <v>0</v>
      </c>
      <c r="H268" s="18">
        <v>0</v>
      </c>
      <c r="I268" s="18">
        <v>0</v>
      </c>
      <c r="J268" s="18">
        <f>H268-I268</f>
        <v>0</v>
      </c>
      <c r="K268" s="18">
        <v>0</v>
      </c>
    </row>
    <row r="269" spans="1:11" s="7" customFormat="1" ht="43.5" x14ac:dyDescent="0.25">
      <c r="A269" s="17" t="s">
        <v>740</v>
      </c>
      <c r="B269" s="17" t="s">
        <v>741</v>
      </c>
      <c r="C269" s="17" t="s">
        <v>742</v>
      </c>
      <c r="D269" s="18">
        <v>0</v>
      </c>
      <c r="E269" s="18">
        <v>0</v>
      </c>
      <c r="F269" s="18">
        <v>0</v>
      </c>
      <c r="G269" s="18">
        <v>0</v>
      </c>
      <c r="H269" s="18">
        <v>0</v>
      </c>
      <c r="I269" s="18">
        <v>0</v>
      </c>
      <c r="J269" s="18">
        <f>H269-I269</f>
        <v>0</v>
      </c>
      <c r="K269" s="18">
        <v>0</v>
      </c>
    </row>
    <row r="270" spans="1:11" s="7" customFormat="1" ht="22.5" x14ac:dyDescent="0.25">
      <c r="A270" s="17" t="s">
        <v>743</v>
      </c>
      <c r="B270" s="17" t="s">
        <v>744</v>
      </c>
      <c r="C270" s="17" t="s">
        <v>745</v>
      </c>
      <c r="D270" s="18">
        <f>D271+D272+D273</f>
        <v>0</v>
      </c>
      <c r="E270" s="18">
        <f>E271+E272+E273</f>
        <v>0</v>
      </c>
      <c r="F270" s="18">
        <f>F271+F272+F273</f>
        <v>0</v>
      </c>
      <c r="G270" s="18">
        <f>G271+G272+G273</f>
        <v>0</v>
      </c>
      <c r="H270" s="18">
        <f>H271+H272+H273</f>
        <v>0</v>
      </c>
      <c r="I270" s="18">
        <f>I271+I272+I273</f>
        <v>0</v>
      </c>
      <c r="J270" s="18">
        <f>H270-I270</f>
        <v>0</v>
      </c>
      <c r="K270" s="18">
        <f>K271+K272+K273</f>
        <v>0</v>
      </c>
    </row>
    <row r="271" spans="1:11" s="7" customFormat="1" x14ac:dyDescent="0.25">
      <c r="A271" s="17" t="s">
        <v>746</v>
      </c>
      <c r="B271" s="17" t="s">
        <v>729</v>
      </c>
      <c r="C271" s="17" t="s">
        <v>747</v>
      </c>
      <c r="D271" s="18">
        <v>0</v>
      </c>
      <c r="E271" s="18">
        <v>0</v>
      </c>
      <c r="F271" s="18">
        <v>0</v>
      </c>
      <c r="G271" s="18">
        <v>0</v>
      </c>
      <c r="H271" s="18">
        <v>0</v>
      </c>
      <c r="I271" s="18">
        <v>0</v>
      </c>
      <c r="J271" s="18">
        <f>H271-I271</f>
        <v>0</v>
      </c>
      <c r="K271" s="18">
        <v>0</v>
      </c>
    </row>
    <row r="272" spans="1:11" s="7" customFormat="1" x14ac:dyDescent="0.25">
      <c r="A272" s="17" t="s">
        <v>748</v>
      </c>
      <c r="B272" s="17" t="s">
        <v>732</v>
      </c>
      <c r="C272" s="17" t="s">
        <v>749</v>
      </c>
      <c r="D272" s="18">
        <v>0</v>
      </c>
      <c r="E272" s="18">
        <v>0</v>
      </c>
      <c r="F272" s="18">
        <v>0</v>
      </c>
      <c r="G272" s="18">
        <v>0</v>
      </c>
      <c r="H272" s="18">
        <v>0</v>
      </c>
      <c r="I272" s="18">
        <v>0</v>
      </c>
      <c r="J272" s="18">
        <f>H272-I272</f>
        <v>0</v>
      </c>
      <c r="K272" s="18">
        <v>0</v>
      </c>
    </row>
    <row r="273" spans="1:11" s="7" customFormat="1" x14ac:dyDescent="0.25">
      <c r="A273" s="17" t="s">
        <v>750</v>
      </c>
      <c r="B273" s="17" t="s">
        <v>735</v>
      </c>
      <c r="C273" s="17" t="s">
        <v>751</v>
      </c>
      <c r="D273" s="18">
        <v>0</v>
      </c>
      <c r="E273" s="18">
        <v>0</v>
      </c>
      <c r="F273" s="18">
        <v>0</v>
      </c>
      <c r="G273" s="18">
        <v>0</v>
      </c>
      <c r="H273" s="18">
        <v>0</v>
      </c>
      <c r="I273" s="18">
        <v>0</v>
      </c>
      <c r="J273" s="18">
        <f>H273-I273</f>
        <v>0</v>
      </c>
      <c r="K273" s="18">
        <v>0</v>
      </c>
    </row>
    <row r="274" spans="1:11" s="7" customFormat="1" ht="22.5" x14ac:dyDescent="0.25">
      <c r="A274" s="17" t="s">
        <v>752</v>
      </c>
      <c r="B274" s="17" t="s">
        <v>753</v>
      </c>
      <c r="C274" s="17" t="s">
        <v>754</v>
      </c>
      <c r="D274" s="18">
        <f>D275+D276+D277+D278+D279</f>
        <v>0</v>
      </c>
      <c r="E274" s="18">
        <f>E275+E276+E277+E278+E279</f>
        <v>0</v>
      </c>
      <c r="F274" s="18">
        <f>F275+F276+F277+F278+F279</f>
        <v>0</v>
      </c>
      <c r="G274" s="18">
        <f>G275+G276+G277+G278+G279</f>
        <v>0</v>
      </c>
      <c r="H274" s="18">
        <f>H275+H276+H277+H278+H279</f>
        <v>0</v>
      </c>
      <c r="I274" s="18">
        <f>I275+I276+I277+I278+I279</f>
        <v>0</v>
      </c>
      <c r="J274" s="18">
        <f>H274-I274</f>
        <v>0</v>
      </c>
      <c r="K274" s="18">
        <f>K275+K276+K277+K278+K279</f>
        <v>0</v>
      </c>
    </row>
    <row r="275" spans="1:11" s="7" customFormat="1" x14ac:dyDescent="0.25">
      <c r="A275" s="17" t="s">
        <v>755</v>
      </c>
      <c r="B275" s="17" t="s">
        <v>729</v>
      </c>
      <c r="C275" s="17" t="s">
        <v>756</v>
      </c>
      <c r="D275" s="18">
        <v>0</v>
      </c>
      <c r="E275" s="18">
        <v>0</v>
      </c>
      <c r="F275" s="18">
        <v>0</v>
      </c>
      <c r="G275" s="18">
        <v>0</v>
      </c>
      <c r="H275" s="18">
        <v>0</v>
      </c>
      <c r="I275" s="18">
        <v>0</v>
      </c>
      <c r="J275" s="18">
        <f>H275-I275</f>
        <v>0</v>
      </c>
      <c r="K275" s="18">
        <v>0</v>
      </c>
    </row>
    <row r="276" spans="1:11" s="7" customFormat="1" x14ac:dyDescent="0.25">
      <c r="A276" s="17" t="s">
        <v>757</v>
      </c>
      <c r="B276" s="17" t="s">
        <v>732</v>
      </c>
      <c r="C276" s="17" t="s">
        <v>758</v>
      </c>
      <c r="D276" s="18">
        <v>0</v>
      </c>
      <c r="E276" s="18">
        <v>0</v>
      </c>
      <c r="F276" s="18">
        <v>0</v>
      </c>
      <c r="G276" s="18">
        <v>0</v>
      </c>
      <c r="H276" s="18">
        <v>0</v>
      </c>
      <c r="I276" s="18">
        <v>0</v>
      </c>
      <c r="J276" s="18">
        <f>H276-I276</f>
        <v>0</v>
      </c>
      <c r="K276" s="18">
        <v>0</v>
      </c>
    </row>
    <row r="277" spans="1:11" s="7" customFormat="1" x14ac:dyDescent="0.25">
      <c r="A277" s="17" t="s">
        <v>759</v>
      </c>
      <c r="B277" s="17" t="s">
        <v>735</v>
      </c>
      <c r="C277" s="17" t="s">
        <v>760</v>
      </c>
      <c r="D277" s="18">
        <v>0</v>
      </c>
      <c r="E277" s="18">
        <v>0</v>
      </c>
      <c r="F277" s="18">
        <v>0</v>
      </c>
      <c r="G277" s="18">
        <v>0</v>
      </c>
      <c r="H277" s="18">
        <v>0</v>
      </c>
      <c r="I277" s="18">
        <v>0</v>
      </c>
      <c r="J277" s="18">
        <f>H277-I277</f>
        <v>0</v>
      </c>
      <c r="K277" s="18">
        <v>0</v>
      </c>
    </row>
    <row r="278" spans="1:11" s="7" customFormat="1" ht="33" x14ac:dyDescent="0.25">
      <c r="A278" s="17" t="s">
        <v>761</v>
      </c>
      <c r="B278" s="17" t="s">
        <v>738</v>
      </c>
      <c r="C278" s="17" t="s">
        <v>762</v>
      </c>
      <c r="D278" s="18">
        <v>0</v>
      </c>
      <c r="E278" s="18">
        <v>0</v>
      </c>
      <c r="F278" s="18">
        <v>0</v>
      </c>
      <c r="G278" s="18">
        <v>0</v>
      </c>
      <c r="H278" s="18">
        <v>0</v>
      </c>
      <c r="I278" s="18">
        <v>0</v>
      </c>
      <c r="J278" s="18">
        <f>H278-I278</f>
        <v>0</v>
      </c>
      <c r="K278" s="18">
        <v>0</v>
      </c>
    </row>
    <row r="279" spans="1:11" s="7" customFormat="1" ht="43.5" x14ac:dyDescent="0.25">
      <c r="A279" s="17" t="s">
        <v>763</v>
      </c>
      <c r="B279" s="17" t="s">
        <v>741</v>
      </c>
      <c r="C279" s="17" t="s">
        <v>764</v>
      </c>
      <c r="D279" s="18">
        <v>0</v>
      </c>
      <c r="E279" s="18">
        <v>0</v>
      </c>
      <c r="F279" s="18">
        <v>0</v>
      </c>
      <c r="G279" s="18">
        <v>0</v>
      </c>
      <c r="H279" s="18">
        <v>0</v>
      </c>
      <c r="I279" s="18">
        <v>0</v>
      </c>
      <c r="J279" s="18">
        <f>H279-I279</f>
        <v>0</v>
      </c>
      <c r="K279" s="18">
        <v>0</v>
      </c>
    </row>
    <row r="280" spans="1:11" s="7" customFormat="1" ht="33" x14ac:dyDescent="0.25">
      <c r="A280" s="17" t="s">
        <v>765</v>
      </c>
      <c r="B280" s="17" t="s">
        <v>766</v>
      </c>
      <c r="C280" s="17" t="s">
        <v>767</v>
      </c>
      <c r="D280" s="18">
        <f>D281+D282+D283</f>
        <v>0</v>
      </c>
      <c r="E280" s="18">
        <f>E281+E282+E283</f>
        <v>0</v>
      </c>
      <c r="F280" s="18">
        <f>F281+F282+F283</f>
        <v>0</v>
      </c>
      <c r="G280" s="18">
        <f>G281+G282+G283</f>
        <v>0</v>
      </c>
      <c r="H280" s="18">
        <f>H281+H282+H283</f>
        <v>0</v>
      </c>
      <c r="I280" s="18">
        <f>I281+I282+I283</f>
        <v>0</v>
      </c>
      <c r="J280" s="18">
        <f>H280-I280</f>
        <v>0</v>
      </c>
      <c r="K280" s="18">
        <f>K281+K282+K283</f>
        <v>0</v>
      </c>
    </row>
    <row r="281" spans="1:11" s="7" customFormat="1" x14ac:dyDescent="0.25">
      <c r="A281" s="17" t="s">
        <v>768</v>
      </c>
      <c r="B281" s="17" t="s">
        <v>729</v>
      </c>
      <c r="C281" s="17" t="s">
        <v>769</v>
      </c>
      <c r="D281" s="18">
        <v>0</v>
      </c>
      <c r="E281" s="18">
        <v>0</v>
      </c>
      <c r="F281" s="18">
        <v>0</v>
      </c>
      <c r="G281" s="18">
        <v>0</v>
      </c>
      <c r="H281" s="18">
        <v>0</v>
      </c>
      <c r="I281" s="18">
        <v>0</v>
      </c>
      <c r="J281" s="18">
        <f>H281-I281</f>
        <v>0</v>
      </c>
      <c r="K281" s="18">
        <v>0</v>
      </c>
    </row>
    <row r="282" spans="1:11" s="7" customFormat="1" x14ac:dyDescent="0.25">
      <c r="A282" s="17" t="s">
        <v>770</v>
      </c>
      <c r="B282" s="17" t="s">
        <v>732</v>
      </c>
      <c r="C282" s="17" t="s">
        <v>771</v>
      </c>
      <c r="D282" s="18">
        <v>0</v>
      </c>
      <c r="E282" s="18">
        <v>0</v>
      </c>
      <c r="F282" s="18">
        <v>0</v>
      </c>
      <c r="G282" s="18">
        <v>0</v>
      </c>
      <c r="H282" s="18">
        <v>0</v>
      </c>
      <c r="I282" s="18">
        <v>0</v>
      </c>
      <c r="J282" s="18">
        <f>H282-I282</f>
        <v>0</v>
      </c>
      <c r="K282" s="18">
        <v>0</v>
      </c>
    </row>
    <row r="283" spans="1:11" s="7" customFormat="1" x14ac:dyDescent="0.25">
      <c r="A283" s="17" t="s">
        <v>772</v>
      </c>
      <c r="B283" s="17" t="s">
        <v>735</v>
      </c>
      <c r="C283" s="17" t="s">
        <v>773</v>
      </c>
      <c r="D283" s="18">
        <v>0</v>
      </c>
      <c r="E283" s="18">
        <v>0</v>
      </c>
      <c r="F283" s="18">
        <v>0</v>
      </c>
      <c r="G283" s="18">
        <v>0</v>
      </c>
      <c r="H283" s="18">
        <v>0</v>
      </c>
      <c r="I283" s="18">
        <v>0</v>
      </c>
      <c r="J283" s="18">
        <f>H283-I283</f>
        <v>0</v>
      </c>
      <c r="K283" s="18">
        <v>0</v>
      </c>
    </row>
    <row r="284" spans="1:11" s="7" customFormat="1" ht="22.5" x14ac:dyDescent="0.25">
      <c r="A284" s="17" t="s">
        <v>774</v>
      </c>
      <c r="B284" s="17" t="s">
        <v>775</v>
      </c>
      <c r="C284" s="17" t="s">
        <v>776</v>
      </c>
      <c r="D284" s="18">
        <f>D285+D286+D287</f>
        <v>0</v>
      </c>
      <c r="E284" s="18">
        <f>E285+E286+E287</f>
        <v>0</v>
      </c>
      <c r="F284" s="18">
        <f>F285+F286+F287</f>
        <v>0</v>
      </c>
      <c r="G284" s="18">
        <f>G285+G286+G287</f>
        <v>0</v>
      </c>
      <c r="H284" s="18">
        <f>H285+H286+H287</f>
        <v>0</v>
      </c>
      <c r="I284" s="18">
        <f>I285+I286+I287</f>
        <v>0</v>
      </c>
      <c r="J284" s="18">
        <f>H284-I284</f>
        <v>0</v>
      </c>
      <c r="K284" s="18">
        <f>K285+K286+K287</f>
        <v>0</v>
      </c>
    </row>
    <row r="285" spans="1:11" s="7" customFormat="1" x14ac:dyDescent="0.25">
      <c r="A285" s="17" t="s">
        <v>777</v>
      </c>
      <c r="B285" s="17" t="s">
        <v>729</v>
      </c>
      <c r="C285" s="17" t="s">
        <v>778</v>
      </c>
      <c r="D285" s="18">
        <v>0</v>
      </c>
      <c r="E285" s="18">
        <v>0</v>
      </c>
      <c r="F285" s="18">
        <v>0</v>
      </c>
      <c r="G285" s="18">
        <v>0</v>
      </c>
      <c r="H285" s="18">
        <v>0</v>
      </c>
      <c r="I285" s="18">
        <v>0</v>
      </c>
      <c r="J285" s="18">
        <f>H285-I285</f>
        <v>0</v>
      </c>
      <c r="K285" s="18">
        <v>0</v>
      </c>
    </row>
    <row r="286" spans="1:11" s="7" customFormat="1" x14ac:dyDescent="0.25">
      <c r="A286" s="17" t="s">
        <v>779</v>
      </c>
      <c r="B286" s="17" t="s">
        <v>732</v>
      </c>
      <c r="C286" s="17" t="s">
        <v>780</v>
      </c>
      <c r="D286" s="18">
        <v>0</v>
      </c>
      <c r="E286" s="18">
        <v>0</v>
      </c>
      <c r="F286" s="18">
        <v>0</v>
      </c>
      <c r="G286" s="18">
        <v>0</v>
      </c>
      <c r="H286" s="18">
        <v>0</v>
      </c>
      <c r="I286" s="18">
        <v>0</v>
      </c>
      <c r="J286" s="18">
        <f>H286-I286</f>
        <v>0</v>
      </c>
      <c r="K286" s="18">
        <v>0</v>
      </c>
    </row>
    <row r="287" spans="1:11" s="7" customFormat="1" x14ac:dyDescent="0.25">
      <c r="A287" s="17" t="s">
        <v>781</v>
      </c>
      <c r="B287" s="17" t="s">
        <v>735</v>
      </c>
      <c r="C287" s="17" t="s">
        <v>782</v>
      </c>
      <c r="D287" s="18">
        <v>0</v>
      </c>
      <c r="E287" s="18">
        <v>0</v>
      </c>
      <c r="F287" s="18">
        <v>0</v>
      </c>
      <c r="G287" s="18">
        <v>0</v>
      </c>
      <c r="H287" s="18">
        <v>0</v>
      </c>
      <c r="I287" s="18">
        <v>0</v>
      </c>
      <c r="J287" s="18">
        <f>H287-I287</f>
        <v>0</v>
      </c>
      <c r="K287" s="18">
        <v>0</v>
      </c>
    </row>
    <row r="288" spans="1:11" s="7" customFormat="1" ht="22.5" x14ac:dyDescent="0.25">
      <c r="A288" s="17" t="s">
        <v>783</v>
      </c>
      <c r="B288" s="17" t="s">
        <v>784</v>
      </c>
      <c r="C288" s="17" t="s">
        <v>785</v>
      </c>
      <c r="D288" s="18">
        <f>D289+D290+D291</f>
        <v>0</v>
      </c>
      <c r="E288" s="18">
        <f>E289+E290+E291</f>
        <v>0</v>
      </c>
      <c r="F288" s="18">
        <f>F289+F290+F291</f>
        <v>0</v>
      </c>
      <c r="G288" s="18">
        <f>G289+G290+G291</f>
        <v>0</v>
      </c>
      <c r="H288" s="18">
        <f>H289+H290+H291</f>
        <v>0</v>
      </c>
      <c r="I288" s="18">
        <f>I289+I290+I291</f>
        <v>0</v>
      </c>
      <c r="J288" s="18">
        <f>H288-I288</f>
        <v>0</v>
      </c>
      <c r="K288" s="18">
        <f>K289+K290+K291</f>
        <v>0</v>
      </c>
    </row>
    <row r="289" spans="1:11" s="7" customFormat="1" x14ac:dyDescent="0.25">
      <c r="A289" s="17" t="s">
        <v>786</v>
      </c>
      <c r="B289" s="17" t="s">
        <v>729</v>
      </c>
      <c r="C289" s="17" t="s">
        <v>787</v>
      </c>
      <c r="D289" s="18">
        <v>0</v>
      </c>
      <c r="E289" s="18">
        <v>0</v>
      </c>
      <c r="F289" s="18">
        <v>0</v>
      </c>
      <c r="G289" s="18">
        <v>0</v>
      </c>
      <c r="H289" s="18">
        <v>0</v>
      </c>
      <c r="I289" s="18">
        <v>0</v>
      </c>
      <c r="J289" s="18">
        <f>H289-I289</f>
        <v>0</v>
      </c>
      <c r="K289" s="18">
        <v>0</v>
      </c>
    </row>
    <row r="290" spans="1:11" s="7" customFormat="1" x14ac:dyDescent="0.25">
      <c r="A290" s="17" t="s">
        <v>788</v>
      </c>
      <c r="B290" s="17" t="s">
        <v>732</v>
      </c>
      <c r="C290" s="17" t="s">
        <v>789</v>
      </c>
      <c r="D290" s="18">
        <v>0</v>
      </c>
      <c r="E290" s="18">
        <v>0</v>
      </c>
      <c r="F290" s="18">
        <v>0</v>
      </c>
      <c r="G290" s="18">
        <v>0</v>
      </c>
      <c r="H290" s="18">
        <v>0</v>
      </c>
      <c r="I290" s="18">
        <v>0</v>
      </c>
      <c r="J290" s="18">
        <f>H290-I290</f>
        <v>0</v>
      </c>
      <c r="K290" s="18">
        <v>0</v>
      </c>
    </row>
    <row r="291" spans="1:11" s="7" customFormat="1" x14ac:dyDescent="0.25">
      <c r="A291" s="17" t="s">
        <v>790</v>
      </c>
      <c r="B291" s="17" t="s">
        <v>735</v>
      </c>
      <c r="C291" s="17" t="s">
        <v>791</v>
      </c>
      <c r="D291" s="18">
        <v>0</v>
      </c>
      <c r="E291" s="18">
        <v>0</v>
      </c>
      <c r="F291" s="18">
        <v>0</v>
      </c>
      <c r="G291" s="18">
        <v>0</v>
      </c>
      <c r="H291" s="18">
        <v>0</v>
      </c>
      <c r="I291" s="18">
        <v>0</v>
      </c>
      <c r="J291" s="18">
        <f>H291-I291</f>
        <v>0</v>
      </c>
      <c r="K291" s="18">
        <v>0</v>
      </c>
    </row>
    <row r="292" spans="1:11" s="7" customFormat="1" ht="22.5" x14ac:dyDescent="0.25">
      <c r="A292" s="17" t="s">
        <v>792</v>
      </c>
      <c r="B292" s="17" t="s">
        <v>793</v>
      </c>
      <c r="C292" s="17" t="s">
        <v>794</v>
      </c>
      <c r="D292" s="18">
        <f>D293+D294+D295</f>
        <v>0</v>
      </c>
      <c r="E292" s="18">
        <f>E293+E294+E295</f>
        <v>0</v>
      </c>
      <c r="F292" s="18">
        <f>F293+F294+F295</f>
        <v>0</v>
      </c>
      <c r="G292" s="18">
        <f>G293+G294+G295</f>
        <v>0</v>
      </c>
      <c r="H292" s="18">
        <f>H293+H294+H295</f>
        <v>0</v>
      </c>
      <c r="I292" s="18">
        <f>I293+I294+I295</f>
        <v>0</v>
      </c>
      <c r="J292" s="18">
        <f>H292-I292</f>
        <v>0</v>
      </c>
      <c r="K292" s="18">
        <f>K293+K294+K295</f>
        <v>0</v>
      </c>
    </row>
    <row r="293" spans="1:11" s="7" customFormat="1" x14ac:dyDescent="0.25">
      <c r="A293" s="17" t="s">
        <v>795</v>
      </c>
      <c r="B293" s="17" t="s">
        <v>729</v>
      </c>
      <c r="C293" s="17" t="s">
        <v>796</v>
      </c>
      <c r="D293" s="18">
        <v>0</v>
      </c>
      <c r="E293" s="18">
        <v>0</v>
      </c>
      <c r="F293" s="18">
        <v>0</v>
      </c>
      <c r="G293" s="18">
        <v>0</v>
      </c>
      <c r="H293" s="18">
        <v>0</v>
      </c>
      <c r="I293" s="18">
        <v>0</v>
      </c>
      <c r="J293" s="18">
        <f>H293-I293</f>
        <v>0</v>
      </c>
      <c r="K293" s="18">
        <v>0</v>
      </c>
    </row>
    <row r="294" spans="1:11" s="7" customFormat="1" x14ac:dyDescent="0.25">
      <c r="A294" s="17" t="s">
        <v>797</v>
      </c>
      <c r="B294" s="17" t="s">
        <v>732</v>
      </c>
      <c r="C294" s="17" t="s">
        <v>798</v>
      </c>
      <c r="D294" s="18">
        <v>0</v>
      </c>
      <c r="E294" s="18">
        <v>0</v>
      </c>
      <c r="F294" s="18">
        <v>0</v>
      </c>
      <c r="G294" s="18">
        <v>0</v>
      </c>
      <c r="H294" s="18">
        <v>0</v>
      </c>
      <c r="I294" s="18">
        <v>0</v>
      </c>
      <c r="J294" s="18">
        <f>H294-I294</f>
        <v>0</v>
      </c>
      <c r="K294" s="18">
        <v>0</v>
      </c>
    </row>
    <row r="295" spans="1:11" s="7" customFormat="1" x14ac:dyDescent="0.25">
      <c r="A295" s="17" t="s">
        <v>799</v>
      </c>
      <c r="B295" s="17" t="s">
        <v>735</v>
      </c>
      <c r="C295" s="17" t="s">
        <v>800</v>
      </c>
      <c r="D295" s="18">
        <v>0</v>
      </c>
      <c r="E295" s="18">
        <v>0</v>
      </c>
      <c r="F295" s="18">
        <v>0</v>
      </c>
      <c r="G295" s="18">
        <v>0</v>
      </c>
      <c r="H295" s="18">
        <v>0</v>
      </c>
      <c r="I295" s="18">
        <v>0</v>
      </c>
      <c r="J295" s="18">
        <f>H295-I295</f>
        <v>0</v>
      </c>
      <c r="K295" s="18">
        <v>0</v>
      </c>
    </row>
    <row r="296" spans="1:11" s="7" customFormat="1" ht="22.5" x14ac:dyDescent="0.25">
      <c r="A296" s="17" t="s">
        <v>801</v>
      </c>
      <c r="B296" s="17" t="s">
        <v>802</v>
      </c>
      <c r="C296" s="17" t="s">
        <v>803</v>
      </c>
      <c r="D296" s="18">
        <f>D297+D298+D299</f>
        <v>0</v>
      </c>
      <c r="E296" s="18">
        <f>E297+E298+E299</f>
        <v>0</v>
      </c>
      <c r="F296" s="18">
        <f>F297+F298+F299</f>
        <v>0</v>
      </c>
      <c r="G296" s="18">
        <f>G297+G298+G299</f>
        <v>0</v>
      </c>
      <c r="H296" s="18">
        <f>H297+H298+H299</f>
        <v>0</v>
      </c>
      <c r="I296" s="18">
        <f>I297+I298+I299</f>
        <v>0</v>
      </c>
      <c r="J296" s="18">
        <f>H296-I296</f>
        <v>0</v>
      </c>
      <c r="K296" s="18">
        <f>K297+K298+K299</f>
        <v>0</v>
      </c>
    </row>
    <row r="297" spans="1:11" s="7" customFormat="1" x14ac:dyDescent="0.25">
      <c r="A297" s="17" t="s">
        <v>804</v>
      </c>
      <c r="B297" s="17" t="s">
        <v>729</v>
      </c>
      <c r="C297" s="17" t="s">
        <v>805</v>
      </c>
      <c r="D297" s="18">
        <v>0</v>
      </c>
      <c r="E297" s="18">
        <v>0</v>
      </c>
      <c r="F297" s="18">
        <v>0</v>
      </c>
      <c r="G297" s="18">
        <v>0</v>
      </c>
      <c r="H297" s="18">
        <v>0</v>
      </c>
      <c r="I297" s="18">
        <v>0</v>
      </c>
      <c r="J297" s="18">
        <f>H297-I297</f>
        <v>0</v>
      </c>
      <c r="K297" s="18">
        <v>0</v>
      </c>
    </row>
    <row r="298" spans="1:11" s="7" customFormat="1" x14ac:dyDescent="0.25">
      <c r="A298" s="17" t="s">
        <v>806</v>
      </c>
      <c r="B298" s="17" t="s">
        <v>732</v>
      </c>
      <c r="C298" s="17" t="s">
        <v>807</v>
      </c>
      <c r="D298" s="18">
        <v>0</v>
      </c>
      <c r="E298" s="18">
        <v>0</v>
      </c>
      <c r="F298" s="18">
        <v>0</v>
      </c>
      <c r="G298" s="18">
        <v>0</v>
      </c>
      <c r="H298" s="18">
        <v>0</v>
      </c>
      <c r="I298" s="18">
        <v>0</v>
      </c>
      <c r="J298" s="18">
        <f>H298-I298</f>
        <v>0</v>
      </c>
      <c r="K298" s="18">
        <v>0</v>
      </c>
    </row>
    <row r="299" spans="1:11" s="7" customFormat="1" x14ac:dyDescent="0.25">
      <c r="A299" s="17" t="s">
        <v>808</v>
      </c>
      <c r="B299" s="17" t="s">
        <v>735</v>
      </c>
      <c r="C299" s="17" t="s">
        <v>809</v>
      </c>
      <c r="D299" s="18">
        <v>0</v>
      </c>
      <c r="E299" s="18">
        <v>0</v>
      </c>
      <c r="F299" s="18">
        <v>0</v>
      </c>
      <c r="G299" s="18">
        <v>0</v>
      </c>
      <c r="H299" s="18">
        <v>0</v>
      </c>
      <c r="I299" s="18">
        <v>0</v>
      </c>
      <c r="J299" s="18">
        <f>H299-I299</f>
        <v>0</v>
      </c>
      <c r="K299" s="18">
        <v>0</v>
      </c>
    </row>
    <row r="300" spans="1:11" s="7" customFormat="1" ht="22.5" x14ac:dyDescent="0.25">
      <c r="A300" s="17" t="s">
        <v>810</v>
      </c>
      <c r="B300" s="17" t="s">
        <v>811</v>
      </c>
      <c r="C300" s="17" t="s">
        <v>812</v>
      </c>
      <c r="D300" s="18">
        <f>D301+D302+D303</f>
        <v>0</v>
      </c>
      <c r="E300" s="18">
        <f>E301+E302+E303</f>
        <v>0</v>
      </c>
      <c r="F300" s="18">
        <f>F301+F302+F303</f>
        <v>0</v>
      </c>
      <c r="G300" s="18">
        <f>G301+G302+G303</f>
        <v>0</v>
      </c>
      <c r="H300" s="18">
        <f>H301+H302+H303</f>
        <v>0</v>
      </c>
      <c r="I300" s="18">
        <f>I301+I302+I303</f>
        <v>0</v>
      </c>
      <c r="J300" s="18">
        <f>H300-I300</f>
        <v>0</v>
      </c>
      <c r="K300" s="18">
        <f>K301+K302+K303</f>
        <v>0</v>
      </c>
    </row>
    <row r="301" spans="1:11" s="7" customFormat="1" x14ac:dyDescent="0.25">
      <c r="A301" s="17" t="s">
        <v>813</v>
      </c>
      <c r="B301" s="17" t="s">
        <v>814</v>
      </c>
      <c r="C301" s="17" t="s">
        <v>815</v>
      </c>
      <c r="D301" s="18">
        <v>0</v>
      </c>
      <c r="E301" s="18">
        <v>0</v>
      </c>
      <c r="F301" s="18">
        <v>0</v>
      </c>
      <c r="G301" s="18">
        <v>0</v>
      </c>
      <c r="H301" s="18">
        <v>0</v>
      </c>
      <c r="I301" s="18">
        <v>0</v>
      </c>
      <c r="J301" s="18">
        <f>H301-I301</f>
        <v>0</v>
      </c>
      <c r="K301" s="18">
        <v>0</v>
      </c>
    </row>
    <row r="302" spans="1:11" s="7" customFormat="1" x14ac:dyDescent="0.25">
      <c r="A302" s="17" t="s">
        <v>816</v>
      </c>
      <c r="B302" s="17" t="s">
        <v>732</v>
      </c>
      <c r="C302" s="17" t="s">
        <v>817</v>
      </c>
      <c r="D302" s="18">
        <v>0</v>
      </c>
      <c r="E302" s="18">
        <v>0</v>
      </c>
      <c r="F302" s="18">
        <v>0</v>
      </c>
      <c r="G302" s="18">
        <v>0</v>
      </c>
      <c r="H302" s="18">
        <v>0</v>
      </c>
      <c r="I302" s="18">
        <v>0</v>
      </c>
      <c r="J302" s="18">
        <f>H302-I302</f>
        <v>0</v>
      </c>
      <c r="K302" s="18">
        <v>0</v>
      </c>
    </row>
    <row r="303" spans="1:11" s="7" customFormat="1" x14ac:dyDescent="0.25">
      <c r="A303" s="17" t="s">
        <v>818</v>
      </c>
      <c r="B303" s="17" t="s">
        <v>735</v>
      </c>
      <c r="C303" s="17" t="s">
        <v>819</v>
      </c>
      <c r="D303" s="18">
        <v>0</v>
      </c>
      <c r="E303" s="18">
        <v>0</v>
      </c>
      <c r="F303" s="18">
        <v>0</v>
      </c>
      <c r="G303" s="18">
        <v>0</v>
      </c>
      <c r="H303" s="18">
        <v>0</v>
      </c>
      <c r="I303" s="18">
        <v>0</v>
      </c>
      <c r="J303" s="18">
        <f>H303-I303</f>
        <v>0</v>
      </c>
      <c r="K303" s="18">
        <v>0</v>
      </c>
    </row>
    <row r="304" spans="1:11" s="7" customFormat="1" ht="22.5" x14ac:dyDescent="0.25">
      <c r="A304" s="17" t="s">
        <v>820</v>
      </c>
      <c r="B304" s="17" t="s">
        <v>821</v>
      </c>
      <c r="C304" s="17" t="s">
        <v>822</v>
      </c>
      <c r="D304" s="18">
        <f>D305+D306+D307</f>
        <v>0</v>
      </c>
      <c r="E304" s="18">
        <f>E305+E306+E307</f>
        <v>0</v>
      </c>
      <c r="F304" s="18">
        <f>F305+F306+F307</f>
        <v>0</v>
      </c>
      <c r="G304" s="18">
        <f>G305+G306+G307</f>
        <v>0</v>
      </c>
      <c r="H304" s="18">
        <f>H305+H306+H307</f>
        <v>0</v>
      </c>
      <c r="I304" s="18">
        <f>I305+I306+I307</f>
        <v>0</v>
      </c>
      <c r="J304" s="18">
        <f>H304-I304</f>
        <v>0</v>
      </c>
      <c r="K304" s="18">
        <f>K305+K306+K307</f>
        <v>0</v>
      </c>
    </row>
    <row r="305" spans="1:11" s="7" customFormat="1" x14ac:dyDescent="0.25">
      <c r="A305" s="17" t="s">
        <v>823</v>
      </c>
      <c r="B305" s="17" t="s">
        <v>814</v>
      </c>
      <c r="C305" s="17" t="s">
        <v>824</v>
      </c>
      <c r="D305" s="18">
        <v>0</v>
      </c>
      <c r="E305" s="18">
        <v>0</v>
      </c>
      <c r="F305" s="18">
        <v>0</v>
      </c>
      <c r="G305" s="18">
        <v>0</v>
      </c>
      <c r="H305" s="18">
        <v>0</v>
      </c>
      <c r="I305" s="18">
        <v>0</v>
      </c>
      <c r="J305" s="18">
        <f>H305-I305</f>
        <v>0</v>
      </c>
      <c r="K305" s="18">
        <v>0</v>
      </c>
    </row>
    <row r="306" spans="1:11" s="7" customFormat="1" x14ac:dyDescent="0.25">
      <c r="A306" s="17" t="s">
        <v>825</v>
      </c>
      <c r="B306" s="17" t="s">
        <v>732</v>
      </c>
      <c r="C306" s="17" t="s">
        <v>826</v>
      </c>
      <c r="D306" s="18">
        <v>0</v>
      </c>
      <c r="E306" s="18">
        <v>0</v>
      </c>
      <c r="F306" s="18">
        <v>0</v>
      </c>
      <c r="G306" s="18">
        <v>0</v>
      </c>
      <c r="H306" s="18">
        <v>0</v>
      </c>
      <c r="I306" s="18">
        <v>0</v>
      </c>
      <c r="J306" s="18">
        <f>H306-I306</f>
        <v>0</v>
      </c>
      <c r="K306" s="18">
        <v>0</v>
      </c>
    </row>
    <row r="307" spans="1:11" s="7" customFormat="1" x14ac:dyDescent="0.25">
      <c r="A307" s="17" t="s">
        <v>827</v>
      </c>
      <c r="B307" s="17" t="s">
        <v>735</v>
      </c>
      <c r="C307" s="17" t="s">
        <v>828</v>
      </c>
      <c r="D307" s="18">
        <v>0</v>
      </c>
      <c r="E307" s="18">
        <v>0</v>
      </c>
      <c r="F307" s="18">
        <v>0</v>
      </c>
      <c r="G307" s="18">
        <v>0</v>
      </c>
      <c r="H307" s="18">
        <v>0</v>
      </c>
      <c r="I307" s="18">
        <v>0</v>
      </c>
      <c r="J307" s="18">
        <f>H307-I307</f>
        <v>0</v>
      </c>
      <c r="K307" s="18">
        <v>0</v>
      </c>
    </row>
    <row r="308" spans="1:11" s="7" customFormat="1" ht="22.5" x14ac:dyDescent="0.25">
      <c r="A308" s="17" t="s">
        <v>829</v>
      </c>
      <c r="B308" s="17" t="s">
        <v>830</v>
      </c>
      <c r="C308" s="17" t="s">
        <v>831</v>
      </c>
      <c r="D308" s="18">
        <f>D309+D310+D311</f>
        <v>0</v>
      </c>
      <c r="E308" s="18">
        <f>E309+E310+E311</f>
        <v>0</v>
      </c>
      <c r="F308" s="18">
        <f>F309+F310+F311</f>
        <v>0</v>
      </c>
      <c r="G308" s="18">
        <f>G309+G310+G311</f>
        <v>0</v>
      </c>
      <c r="H308" s="18">
        <f>H309+H310+H311</f>
        <v>0</v>
      </c>
      <c r="I308" s="18">
        <f>I309+I310+I311</f>
        <v>0</v>
      </c>
      <c r="J308" s="18">
        <f>H308-I308</f>
        <v>0</v>
      </c>
      <c r="K308" s="18">
        <f>K309+K310+K311</f>
        <v>0</v>
      </c>
    </row>
    <row r="309" spans="1:11" s="7" customFormat="1" x14ac:dyDescent="0.25">
      <c r="A309" s="17" t="s">
        <v>832</v>
      </c>
      <c r="B309" s="17" t="s">
        <v>814</v>
      </c>
      <c r="C309" s="17" t="s">
        <v>833</v>
      </c>
      <c r="D309" s="18">
        <v>0</v>
      </c>
      <c r="E309" s="18">
        <v>0</v>
      </c>
      <c r="F309" s="18">
        <v>0</v>
      </c>
      <c r="G309" s="18">
        <v>0</v>
      </c>
      <c r="H309" s="18">
        <v>0</v>
      </c>
      <c r="I309" s="18">
        <v>0</v>
      </c>
      <c r="J309" s="18">
        <f>H309-I309</f>
        <v>0</v>
      </c>
      <c r="K309" s="18">
        <v>0</v>
      </c>
    </row>
    <row r="310" spans="1:11" s="7" customFormat="1" x14ac:dyDescent="0.25">
      <c r="A310" s="17" t="s">
        <v>834</v>
      </c>
      <c r="B310" s="17" t="s">
        <v>732</v>
      </c>
      <c r="C310" s="17" t="s">
        <v>835</v>
      </c>
      <c r="D310" s="18">
        <v>0</v>
      </c>
      <c r="E310" s="18">
        <v>0</v>
      </c>
      <c r="F310" s="18">
        <v>0</v>
      </c>
      <c r="G310" s="18">
        <v>0</v>
      </c>
      <c r="H310" s="18">
        <v>0</v>
      </c>
      <c r="I310" s="18">
        <v>0</v>
      </c>
      <c r="J310" s="18">
        <f>H310-I310</f>
        <v>0</v>
      </c>
      <c r="K310" s="18">
        <v>0</v>
      </c>
    </row>
    <row r="311" spans="1:11" s="7" customFormat="1" x14ac:dyDescent="0.25">
      <c r="A311" s="17" t="s">
        <v>836</v>
      </c>
      <c r="B311" s="17" t="s">
        <v>735</v>
      </c>
      <c r="C311" s="17" t="s">
        <v>837</v>
      </c>
      <c r="D311" s="18">
        <v>0</v>
      </c>
      <c r="E311" s="18">
        <v>0</v>
      </c>
      <c r="F311" s="18">
        <v>0</v>
      </c>
      <c r="G311" s="18">
        <v>0</v>
      </c>
      <c r="H311" s="18">
        <v>0</v>
      </c>
      <c r="I311" s="18">
        <v>0</v>
      </c>
      <c r="J311" s="18">
        <f>H311-I311</f>
        <v>0</v>
      </c>
      <c r="K311" s="18">
        <v>0</v>
      </c>
    </row>
    <row r="312" spans="1:11" s="7" customFormat="1" ht="54" x14ac:dyDescent="0.25">
      <c r="A312" s="17" t="s">
        <v>838</v>
      </c>
      <c r="B312" s="17" t="s">
        <v>839</v>
      </c>
      <c r="C312" s="17" t="s">
        <v>840</v>
      </c>
      <c r="D312" s="18">
        <f>D313+D314</f>
        <v>0</v>
      </c>
      <c r="E312" s="18">
        <f>E313+E314</f>
        <v>0</v>
      </c>
      <c r="F312" s="18">
        <f>F313+F314</f>
        <v>0</v>
      </c>
      <c r="G312" s="18">
        <f>G313+G314</f>
        <v>0</v>
      </c>
      <c r="H312" s="18">
        <f>H313+H314</f>
        <v>0</v>
      </c>
      <c r="I312" s="18">
        <f>I313+I314</f>
        <v>0</v>
      </c>
      <c r="J312" s="18">
        <f>H312-I312</f>
        <v>0</v>
      </c>
      <c r="K312" s="18">
        <f>K313+K314</f>
        <v>0</v>
      </c>
    </row>
    <row r="313" spans="1:11" s="7" customFormat="1" ht="43.5" x14ac:dyDescent="0.25">
      <c r="A313" s="17" t="s">
        <v>841</v>
      </c>
      <c r="B313" s="17" t="s">
        <v>842</v>
      </c>
      <c r="C313" s="17" t="s">
        <v>843</v>
      </c>
      <c r="D313" s="18">
        <v>0</v>
      </c>
      <c r="E313" s="18">
        <v>0</v>
      </c>
      <c r="F313" s="18">
        <v>0</v>
      </c>
      <c r="G313" s="18">
        <v>0</v>
      </c>
      <c r="H313" s="18">
        <v>0</v>
      </c>
      <c r="I313" s="18">
        <v>0</v>
      </c>
      <c r="J313" s="18">
        <f>H313-I313</f>
        <v>0</v>
      </c>
      <c r="K313" s="18">
        <v>0</v>
      </c>
    </row>
    <row r="314" spans="1:11" s="7" customFormat="1" ht="43.5" x14ac:dyDescent="0.25">
      <c r="A314" s="17" t="s">
        <v>844</v>
      </c>
      <c r="B314" s="17" t="s">
        <v>845</v>
      </c>
      <c r="C314" s="17" t="s">
        <v>846</v>
      </c>
      <c r="D314" s="18">
        <v>0</v>
      </c>
      <c r="E314" s="18">
        <v>0</v>
      </c>
      <c r="F314" s="18">
        <v>0</v>
      </c>
      <c r="G314" s="18">
        <v>0</v>
      </c>
      <c r="H314" s="18">
        <v>0</v>
      </c>
      <c r="I314" s="18">
        <v>0</v>
      </c>
      <c r="J314" s="18">
        <f>H314-I314</f>
        <v>0</v>
      </c>
      <c r="K314" s="18">
        <v>0</v>
      </c>
    </row>
    <row r="315" spans="1:11" s="7" customFormat="1" ht="43.5" x14ac:dyDescent="0.25">
      <c r="A315" s="17" t="s">
        <v>847</v>
      </c>
      <c r="B315" s="17" t="s">
        <v>848</v>
      </c>
      <c r="C315" s="17" t="s">
        <v>849</v>
      </c>
      <c r="D315" s="18">
        <f>D316+D317+D318</f>
        <v>0</v>
      </c>
      <c r="E315" s="18">
        <f>E316+E317+E318</f>
        <v>0</v>
      </c>
      <c r="F315" s="18">
        <f>F316+F317+F318</f>
        <v>0</v>
      </c>
      <c r="G315" s="18">
        <f>G316+G317+G318</f>
        <v>0</v>
      </c>
      <c r="H315" s="18">
        <f>H316+H317+H318</f>
        <v>0</v>
      </c>
      <c r="I315" s="18">
        <f>I316+I317+I318</f>
        <v>0</v>
      </c>
      <c r="J315" s="18">
        <f>H315-I315</f>
        <v>0</v>
      </c>
      <c r="K315" s="18">
        <f>K316+K317+K318</f>
        <v>0</v>
      </c>
    </row>
    <row r="316" spans="1:11" s="7" customFormat="1" x14ac:dyDescent="0.25">
      <c r="A316" s="17" t="s">
        <v>850</v>
      </c>
      <c r="B316" s="17" t="s">
        <v>814</v>
      </c>
      <c r="C316" s="17" t="s">
        <v>851</v>
      </c>
      <c r="D316" s="18">
        <v>0</v>
      </c>
      <c r="E316" s="18">
        <v>0</v>
      </c>
      <c r="F316" s="18">
        <v>0</v>
      </c>
      <c r="G316" s="18">
        <v>0</v>
      </c>
      <c r="H316" s="18">
        <v>0</v>
      </c>
      <c r="I316" s="18">
        <v>0</v>
      </c>
      <c r="J316" s="18">
        <f>H316-I316</f>
        <v>0</v>
      </c>
      <c r="K316" s="18">
        <v>0</v>
      </c>
    </row>
    <row r="317" spans="1:11" s="7" customFormat="1" x14ac:dyDescent="0.25">
      <c r="A317" s="17" t="s">
        <v>852</v>
      </c>
      <c r="B317" s="17" t="s">
        <v>732</v>
      </c>
      <c r="C317" s="17" t="s">
        <v>853</v>
      </c>
      <c r="D317" s="18">
        <v>0</v>
      </c>
      <c r="E317" s="18">
        <v>0</v>
      </c>
      <c r="F317" s="18">
        <v>0</v>
      </c>
      <c r="G317" s="18">
        <v>0</v>
      </c>
      <c r="H317" s="18">
        <v>0</v>
      </c>
      <c r="I317" s="18">
        <v>0</v>
      </c>
      <c r="J317" s="18">
        <f>H317-I317</f>
        <v>0</v>
      </c>
      <c r="K317" s="18">
        <v>0</v>
      </c>
    </row>
    <row r="318" spans="1:11" s="7" customFormat="1" x14ac:dyDescent="0.25">
      <c r="A318" s="17" t="s">
        <v>854</v>
      </c>
      <c r="B318" s="17" t="s">
        <v>735</v>
      </c>
      <c r="C318" s="17" t="s">
        <v>855</v>
      </c>
      <c r="D318" s="18">
        <v>0</v>
      </c>
      <c r="E318" s="18">
        <v>0</v>
      </c>
      <c r="F318" s="18">
        <v>0</v>
      </c>
      <c r="G318" s="18">
        <v>0</v>
      </c>
      <c r="H318" s="18">
        <v>0</v>
      </c>
      <c r="I318" s="18">
        <v>0</v>
      </c>
      <c r="J318" s="18">
        <f>H318-I318</f>
        <v>0</v>
      </c>
      <c r="K318" s="18">
        <v>0</v>
      </c>
    </row>
    <row r="319" spans="1:11" s="7" customFormat="1" ht="22.5" x14ac:dyDescent="0.25">
      <c r="A319" s="17" t="s">
        <v>856</v>
      </c>
      <c r="B319" s="17" t="s">
        <v>857</v>
      </c>
      <c r="C319" s="17" t="s">
        <v>858</v>
      </c>
      <c r="D319" s="18">
        <f>D320+D321+D322</f>
        <v>0</v>
      </c>
      <c r="E319" s="18">
        <f>E320+E321+E322</f>
        <v>0</v>
      </c>
      <c r="F319" s="18">
        <f>F320+F321+F322</f>
        <v>0</v>
      </c>
      <c r="G319" s="18">
        <f>G320+G321+G322</f>
        <v>0</v>
      </c>
      <c r="H319" s="18">
        <f>H320+H321+H322</f>
        <v>0</v>
      </c>
      <c r="I319" s="18">
        <f>I320+I321+I322</f>
        <v>0</v>
      </c>
      <c r="J319" s="18">
        <f>H319-I319</f>
        <v>0</v>
      </c>
      <c r="K319" s="18">
        <f>K320+K321+K322</f>
        <v>0</v>
      </c>
    </row>
    <row r="320" spans="1:11" s="7" customFormat="1" x14ac:dyDescent="0.25">
      <c r="A320" s="17" t="s">
        <v>859</v>
      </c>
      <c r="B320" s="17" t="s">
        <v>814</v>
      </c>
      <c r="C320" s="17" t="s">
        <v>860</v>
      </c>
      <c r="D320" s="18">
        <v>0</v>
      </c>
      <c r="E320" s="18">
        <v>0</v>
      </c>
      <c r="F320" s="18">
        <v>0</v>
      </c>
      <c r="G320" s="18">
        <v>0</v>
      </c>
      <c r="H320" s="18">
        <v>0</v>
      </c>
      <c r="I320" s="18">
        <v>0</v>
      </c>
      <c r="J320" s="18">
        <f>H320-I320</f>
        <v>0</v>
      </c>
      <c r="K320" s="18">
        <v>0</v>
      </c>
    </row>
    <row r="321" spans="1:11" s="7" customFormat="1" x14ac:dyDescent="0.25">
      <c r="A321" s="17" t="s">
        <v>861</v>
      </c>
      <c r="B321" s="17" t="s">
        <v>732</v>
      </c>
      <c r="C321" s="17" t="s">
        <v>862</v>
      </c>
      <c r="D321" s="18">
        <v>0</v>
      </c>
      <c r="E321" s="18">
        <v>0</v>
      </c>
      <c r="F321" s="18">
        <v>0</v>
      </c>
      <c r="G321" s="18">
        <v>0</v>
      </c>
      <c r="H321" s="18">
        <v>0</v>
      </c>
      <c r="I321" s="18">
        <v>0</v>
      </c>
      <c r="J321" s="18">
        <f>H321-I321</f>
        <v>0</v>
      </c>
      <c r="K321" s="18">
        <v>0</v>
      </c>
    </row>
    <row r="322" spans="1:11" s="7" customFormat="1" x14ac:dyDescent="0.25">
      <c r="A322" s="17" t="s">
        <v>863</v>
      </c>
      <c r="B322" s="17" t="s">
        <v>735</v>
      </c>
      <c r="C322" s="17" t="s">
        <v>864</v>
      </c>
      <c r="D322" s="18">
        <v>0</v>
      </c>
      <c r="E322" s="18">
        <v>0</v>
      </c>
      <c r="F322" s="18">
        <v>0</v>
      </c>
      <c r="G322" s="18">
        <v>0</v>
      </c>
      <c r="H322" s="18">
        <v>0</v>
      </c>
      <c r="I322" s="18">
        <v>0</v>
      </c>
      <c r="J322" s="18">
        <f>H322-I322</f>
        <v>0</v>
      </c>
      <c r="K322" s="18">
        <v>0</v>
      </c>
    </row>
    <row r="323" spans="1:11" s="7" customFormat="1" ht="33" x14ac:dyDescent="0.25">
      <c r="A323" s="17" t="s">
        <v>865</v>
      </c>
      <c r="B323" s="17" t="s">
        <v>866</v>
      </c>
      <c r="C323" s="17" t="s">
        <v>867</v>
      </c>
      <c r="D323" s="18">
        <f>D324+D325+D326</f>
        <v>0</v>
      </c>
      <c r="E323" s="18">
        <f>E324+E325+E326</f>
        <v>0</v>
      </c>
      <c r="F323" s="18">
        <f>F324+F325+F326</f>
        <v>0</v>
      </c>
      <c r="G323" s="18">
        <f>G324+G325+G326</f>
        <v>0</v>
      </c>
      <c r="H323" s="18">
        <f>H324+H325+H326</f>
        <v>0</v>
      </c>
      <c r="I323" s="18">
        <f>I324+I325+I326</f>
        <v>0</v>
      </c>
      <c r="J323" s="18">
        <f>H323-I323</f>
        <v>0</v>
      </c>
      <c r="K323" s="18">
        <f>K324+K325+K326</f>
        <v>0</v>
      </c>
    </row>
    <row r="324" spans="1:11" s="7" customFormat="1" x14ac:dyDescent="0.25">
      <c r="A324" s="17" t="s">
        <v>868</v>
      </c>
      <c r="B324" s="17" t="s">
        <v>814</v>
      </c>
      <c r="C324" s="17" t="s">
        <v>869</v>
      </c>
      <c r="D324" s="18">
        <v>0</v>
      </c>
      <c r="E324" s="18">
        <v>0</v>
      </c>
      <c r="F324" s="18">
        <v>0</v>
      </c>
      <c r="G324" s="18">
        <v>0</v>
      </c>
      <c r="H324" s="18">
        <v>0</v>
      </c>
      <c r="I324" s="18">
        <v>0</v>
      </c>
      <c r="J324" s="18">
        <f>H324-I324</f>
        <v>0</v>
      </c>
      <c r="K324" s="18">
        <v>0</v>
      </c>
    </row>
    <row r="325" spans="1:11" s="7" customFormat="1" x14ac:dyDescent="0.25">
      <c r="A325" s="17" t="s">
        <v>870</v>
      </c>
      <c r="B325" s="17" t="s">
        <v>732</v>
      </c>
      <c r="C325" s="17" t="s">
        <v>871</v>
      </c>
      <c r="D325" s="18">
        <v>0</v>
      </c>
      <c r="E325" s="18">
        <v>0</v>
      </c>
      <c r="F325" s="18">
        <v>0</v>
      </c>
      <c r="G325" s="18">
        <v>0</v>
      </c>
      <c r="H325" s="18">
        <v>0</v>
      </c>
      <c r="I325" s="18">
        <v>0</v>
      </c>
      <c r="J325" s="18">
        <f>H325-I325</f>
        <v>0</v>
      </c>
      <c r="K325" s="18">
        <v>0</v>
      </c>
    </row>
    <row r="326" spans="1:11" s="7" customFormat="1" x14ac:dyDescent="0.25">
      <c r="A326" s="17" t="s">
        <v>872</v>
      </c>
      <c r="B326" s="17" t="s">
        <v>735</v>
      </c>
      <c r="C326" s="17" t="s">
        <v>873</v>
      </c>
      <c r="D326" s="18">
        <v>0</v>
      </c>
      <c r="E326" s="18">
        <v>0</v>
      </c>
      <c r="F326" s="18">
        <v>0</v>
      </c>
      <c r="G326" s="18">
        <v>0</v>
      </c>
      <c r="H326" s="18">
        <v>0</v>
      </c>
      <c r="I326" s="18">
        <v>0</v>
      </c>
      <c r="J326" s="18">
        <f>H326-I326</f>
        <v>0</v>
      </c>
      <c r="K326" s="18">
        <v>0</v>
      </c>
    </row>
    <row r="327" spans="1:11" s="7" customFormat="1" ht="75" x14ac:dyDescent="0.25">
      <c r="A327" s="17" t="s">
        <v>874</v>
      </c>
      <c r="B327" s="17" t="s">
        <v>875</v>
      </c>
      <c r="C327" s="17" t="s">
        <v>876</v>
      </c>
      <c r="D327" s="18">
        <f>D328+D329</f>
        <v>0</v>
      </c>
      <c r="E327" s="18">
        <f>E328+E329</f>
        <v>0</v>
      </c>
      <c r="F327" s="18">
        <f>F328+F329</f>
        <v>0</v>
      </c>
      <c r="G327" s="18">
        <f>G328+G329</f>
        <v>0</v>
      </c>
      <c r="H327" s="18">
        <f>H328+H329</f>
        <v>0</v>
      </c>
      <c r="I327" s="18">
        <f>I328+I329</f>
        <v>0</v>
      </c>
      <c r="J327" s="18">
        <f>H327-I327</f>
        <v>0</v>
      </c>
      <c r="K327" s="18">
        <f>K328+K329</f>
        <v>0</v>
      </c>
    </row>
    <row r="328" spans="1:11" s="7" customFormat="1" ht="54" x14ac:dyDescent="0.25">
      <c r="A328" s="17" t="s">
        <v>877</v>
      </c>
      <c r="B328" s="17" t="s">
        <v>878</v>
      </c>
      <c r="C328" s="17" t="s">
        <v>879</v>
      </c>
      <c r="D328" s="18">
        <v>0</v>
      </c>
      <c r="E328" s="18">
        <v>0</v>
      </c>
      <c r="F328" s="18">
        <v>0</v>
      </c>
      <c r="G328" s="18">
        <v>0</v>
      </c>
      <c r="H328" s="18">
        <v>0</v>
      </c>
      <c r="I328" s="18">
        <v>0</v>
      </c>
      <c r="J328" s="18">
        <f>H328-I328</f>
        <v>0</v>
      </c>
      <c r="K328" s="18">
        <v>0</v>
      </c>
    </row>
    <row r="329" spans="1:11" s="7" customFormat="1" ht="54" x14ac:dyDescent="0.25">
      <c r="A329" s="17" t="s">
        <v>880</v>
      </c>
      <c r="B329" s="17" t="s">
        <v>881</v>
      </c>
      <c r="C329" s="17" t="s">
        <v>882</v>
      </c>
      <c r="D329" s="18">
        <v>0</v>
      </c>
      <c r="E329" s="18">
        <v>0</v>
      </c>
      <c r="F329" s="18">
        <v>0</v>
      </c>
      <c r="G329" s="18">
        <v>0</v>
      </c>
      <c r="H329" s="18">
        <v>0</v>
      </c>
      <c r="I329" s="18">
        <v>0</v>
      </c>
      <c r="J329" s="18">
        <f>H329-I329</f>
        <v>0</v>
      </c>
      <c r="K329" s="18">
        <v>0</v>
      </c>
    </row>
    <row r="330" spans="1:11" s="7" customFormat="1" ht="33" x14ac:dyDescent="0.25">
      <c r="A330" s="17" t="s">
        <v>883</v>
      </c>
      <c r="B330" s="17" t="s">
        <v>884</v>
      </c>
      <c r="C330" s="17" t="s">
        <v>885</v>
      </c>
      <c r="D330" s="18">
        <v>0</v>
      </c>
      <c r="E330" s="18">
        <v>0</v>
      </c>
      <c r="F330" s="18">
        <v>0</v>
      </c>
      <c r="G330" s="18">
        <v>0</v>
      </c>
      <c r="H330" s="18">
        <v>0</v>
      </c>
      <c r="I330" s="18">
        <v>0</v>
      </c>
      <c r="J330" s="18">
        <f>H330-I330</f>
        <v>0</v>
      </c>
      <c r="K330" s="18">
        <v>0</v>
      </c>
    </row>
    <row r="331" spans="1:11" s="7" customFormat="1" ht="43.5" x14ac:dyDescent="0.25">
      <c r="A331" s="17" t="s">
        <v>886</v>
      </c>
      <c r="B331" s="17" t="s">
        <v>887</v>
      </c>
      <c r="C331" s="17" t="s">
        <v>888</v>
      </c>
      <c r="D331" s="18">
        <v>0</v>
      </c>
      <c r="E331" s="18">
        <v>0</v>
      </c>
      <c r="F331" s="18">
        <v>0</v>
      </c>
      <c r="G331" s="18">
        <v>0</v>
      </c>
      <c r="H331" s="18">
        <v>0</v>
      </c>
      <c r="I331" s="18">
        <v>0</v>
      </c>
      <c r="J331" s="18">
        <f>H331-I331</f>
        <v>0</v>
      </c>
      <c r="K331" s="18">
        <v>0</v>
      </c>
    </row>
    <row r="332" spans="1:11" s="7" customFormat="1" ht="33" x14ac:dyDescent="0.25">
      <c r="A332" s="17" t="s">
        <v>889</v>
      </c>
      <c r="B332" s="17" t="s">
        <v>890</v>
      </c>
      <c r="C332" s="17" t="s">
        <v>891</v>
      </c>
      <c r="D332" s="18">
        <v>0</v>
      </c>
      <c r="E332" s="18">
        <v>0</v>
      </c>
      <c r="F332" s="18">
        <v>0</v>
      </c>
      <c r="G332" s="18">
        <v>0</v>
      </c>
      <c r="H332" s="18">
        <v>0</v>
      </c>
      <c r="I332" s="18">
        <v>0</v>
      </c>
      <c r="J332" s="18">
        <f>H332-I332</f>
        <v>0</v>
      </c>
      <c r="K332" s="18">
        <v>0</v>
      </c>
    </row>
    <row r="333" spans="1:11" s="7" customFormat="1" ht="22.5" x14ac:dyDescent="0.25">
      <c r="A333" s="17" t="s">
        <v>892</v>
      </c>
      <c r="B333" s="17" t="s">
        <v>893</v>
      </c>
      <c r="C333" s="17" t="s">
        <v>894</v>
      </c>
      <c r="D333" s="18">
        <f>D334</f>
        <v>0</v>
      </c>
      <c r="E333" s="18">
        <f>E334</f>
        <v>0</v>
      </c>
      <c r="F333" s="18">
        <f>F334</f>
        <v>0</v>
      </c>
      <c r="G333" s="18">
        <f>G334</f>
        <v>0</v>
      </c>
      <c r="H333" s="18">
        <f>H334</f>
        <v>0</v>
      </c>
      <c r="I333" s="18">
        <f>I334</f>
        <v>0</v>
      </c>
      <c r="J333" s="18">
        <f>H333-I333</f>
        <v>0</v>
      </c>
      <c r="K333" s="18">
        <f>K334</f>
        <v>0</v>
      </c>
    </row>
    <row r="334" spans="1:11" s="7" customFormat="1" x14ac:dyDescent="0.25">
      <c r="A334" s="17" t="s">
        <v>895</v>
      </c>
      <c r="B334" s="17" t="s">
        <v>896</v>
      </c>
      <c r="C334" s="17" t="s">
        <v>897</v>
      </c>
      <c r="D334" s="18">
        <v>0</v>
      </c>
      <c r="E334" s="18">
        <v>0</v>
      </c>
      <c r="F334" s="18">
        <v>0</v>
      </c>
      <c r="G334" s="18">
        <v>0</v>
      </c>
      <c r="H334" s="18">
        <v>0</v>
      </c>
      <c r="I334" s="18">
        <v>0</v>
      </c>
      <c r="J334" s="18">
        <f>H334-I334</f>
        <v>0</v>
      </c>
      <c r="K334" s="18">
        <v>0</v>
      </c>
    </row>
    <row r="335" spans="1:11" s="7" customFormat="1" ht="43.5" x14ac:dyDescent="0.25">
      <c r="A335" s="17" t="s">
        <v>898</v>
      </c>
      <c r="B335" s="17" t="s">
        <v>899</v>
      </c>
      <c r="C335" s="17" t="s">
        <v>900</v>
      </c>
      <c r="D335" s="18">
        <v>0</v>
      </c>
      <c r="E335" s="18">
        <v>0</v>
      </c>
      <c r="F335" s="18">
        <v>0</v>
      </c>
      <c r="G335" s="18">
        <v>0</v>
      </c>
      <c r="H335" s="18">
        <v>0</v>
      </c>
      <c r="I335" s="18">
        <v>0</v>
      </c>
      <c r="J335" s="18">
        <f>H335-I335</f>
        <v>0</v>
      </c>
      <c r="K335" s="18">
        <v>0</v>
      </c>
    </row>
    <row r="336" spans="1:11" s="7" customFormat="1" ht="75" x14ac:dyDescent="0.25">
      <c r="A336" s="17" t="s">
        <v>901</v>
      </c>
      <c r="B336" s="17" t="s">
        <v>902</v>
      </c>
      <c r="C336" s="17" t="s">
        <v>903</v>
      </c>
      <c r="D336" s="18">
        <f>D337+D338</f>
        <v>0</v>
      </c>
      <c r="E336" s="18">
        <f>E337+E338</f>
        <v>0</v>
      </c>
      <c r="F336" s="18">
        <f>F337+F338</f>
        <v>0</v>
      </c>
      <c r="G336" s="18">
        <f>G337+G338</f>
        <v>0</v>
      </c>
      <c r="H336" s="18">
        <f>H337+H338</f>
        <v>0</v>
      </c>
      <c r="I336" s="18">
        <f>I337+I338</f>
        <v>0</v>
      </c>
      <c r="J336" s="18">
        <f>H336-I336</f>
        <v>0</v>
      </c>
      <c r="K336" s="18">
        <f>K337+K338</f>
        <v>0</v>
      </c>
    </row>
    <row r="337" spans="1:11" s="7" customFormat="1" ht="54" x14ac:dyDescent="0.25">
      <c r="A337" s="17" t="s">
        <v>904</v>
      </c>
      <c r="B337" s="17" t="s">
        <v>905</v>
      </c>
      <c r="C337" s="17" t="s">
        <v>906</v>
      </c>
      <c r="D337" s="18">
        <v>0</v>
      </c>
      <c r="E337" s="18">
        <v>0</v>
      </c>
      <c r="F337" s="18">
        <v>0</v>
      </c>
      <c r="G337" s="18">
        <v>0</v>
      </c>
      <c r="H337" s="18">
        <v>0</v>
      </c>
      <c r="I337" s="18">
        <v>0</v>
      </c>
      <c r="J337" s="18">
        <f>H337-I337</f>
        <v>0</v>
      </c>
      <c r="K337" s="18">
        <v>0</v>
      </c>
    </row>
    <row r="338" spans="1:11" s="7" customFormat="1" ht="64.5" x14ac:dyDescent="0.25">
      <c r="A338" s="17" t="s">
        <v>907</v>
      </c>
      <c r="B338" s="17" t="s">
        <v>908</v>
      </c>
      <c r="C338" s="17" t="s">
        <v>909</v>
      </c>
      <c r="D338" s="18">
        <v>0</v>
      </c>
      <c r="E338" s="18">
        <v>0</v>
      </c>
      <c r="F338" s="18">
        <v>0</v>
      </c>
      <c r="G338" s="18">
        <v>0</v>
      </c>
      <c r="H338" s="18">
        <v>0</v>
      </c>
      <c r="I338" s="18">
        <v>0</v>
      </c>
      <c r="J338" s="18">
        <f>H338-I338</f>
        <v>0</v>
      </c>
      <c r="K338" s="18">
        <v>0</v>
      </c>
    </row>
    <row r="339" spans="1:11" s="7" customFormat="1" ht="54" x14ac:dyDescent="0.25">
      <c r="A339" s="17" t="s">
        <v>910</v>
      </c>
      <c r="B339" s="17" t="s">
        <v>911</v>
      </c>
      <c r="C339" s="17" t="s">
        <v>912</v>
      </c>
      <c r="D339" s="18">
        <v>0</v>
      </c>
      <c r="E339" s="18">
        <v>0</v>
      </c>
      <c r="F339" s="18">
        <v>0</v>
      </c>
      <c r="G339" s="18">
        <v>0</v>
      </c>
      <c r="H339" s="18">
        <v>0</v>
      </c>
      <c r="I339" s="18">
        <v>0</v>
      </c>
      <c r="J339" s="18">
        <f>H339-I339</f>
        <v>0</v>
      </c>
      <c r="K339" s="18">
        <v>0</v>
      </c>
    </row>
    <row r="340" spans="1:11" s="7" customFormat="1" ht="54" x14ac:dyDescent="0.25">
      <c r="A340" s="17" t="s">
        <v>913</v>
      </c>
      <c r="B340" s="17" t="s">
        <v>914</v>
      </c>
      <c r="C340" s="17" t="s">
        <v>915</v>
      </c>
      <c r="D340" s="18">
        <v>0</v>
      </c>
      <c r="E340" s="18">
        <v>0</v>
      </c>
      <c r="F340" s="18">
        <v>0</v>
      </c>
      <c r="G340" s="18">
        <v>0</v>
      </c>
      <c r="H340" s="18">
        <v>0</v>
      </c>
      <c r="I340" s="18">
        <v>0</v>
      </c>
      <c r="J340" s="18">
        <f>H340-I340</f>
        <v>0</v>
      </c>
      <c r="K340" s="18">
        <v>0</v>
      </c>
    </row>
    <row r="341" spans="1:11" s="7" customFormat="1" x14ac:dyDescent="0.25">
      <c r="A341" s="17" t="s">
        <v>916</v>
      </c>
      <c r="B341" s="17" t="s">
        <v>27</v>
      </c>
      <c r="C341" s="17" t="s">
        <v>27</v>
      </c>
      <c r="D341" s="18"/>
      <c r="E341" s="18"/>
      <c r="F341" s="18"/>
      <c r="G341" s="18"/>
      <c r="H341" s="18"/>
      <c r="I341" s="18"/>
      <c r="J341" s="18">
        <f>H341-I341</f>
        <v>0</v>
      </c>
      <c r="K341" s="18"/>
    </row>
    <row r="342" spans="1:11" s="7" customFormat="1" ht="33" x14ac:dyDescent="0.25">
      <c r="A342" s="17" t="s">
        <v>917</v>
      </c>
      <c r="B342" s="17" t="s">
        <v>918</v>
      </c>
      <c r="C342" s="17" t="s">
        <v>185</v>
      </c>
      <c r="D342" s="18">
        <f>D343+D347+D351+D355+D359+D363+D367+D371+D375+D379+D383+D387+D390+D391+D392+D395+D398+D401+D402+D437</f>
        <v>0</v>
      </c>
      <c r="E342" s="18">
        <f>E343+E347+E351+E355+E359+E363+E367+E371+E375+E379+E383+E387+E390+E391+E392+E395+E398+E401+E402+E437</f>
        <v>0</v>
      </c>
      <c r="F342" s="18">
        <f>F343+F347+F351+F355+F359+F363+F367+F371+F375+F379+F383+F387+F390+F391+F392+F395+F398+F401+F402+F437</f>
        <v>0</v>
      </c>
      <c r="G342" s="18">
        <f>G343+G347+G351+G355+G359+G363+G367+G371+G375+G379+G383+G387+G390+G391+G392+G395+G398+G401+G402+G437</f>
        <v>0</v>
      </c>
      <c r="H342" s="18">
        <f>H343+H347+H351+H355+H359+H363+H367+H371+H375+H379+H383+H387+H390+H391+H392+H395+H398+H401+H402+H437</f>
        <v>0</v>
      </c>
      <c r="I342" s="18">
        <f>I343+I347+I351+I355+I359+I363+I367+I371+I375+I379+I383+I387+I390+I391+I392+I395+I398+I401+I402+I437</f>
        <v>0</v>
      </c>
      <c r="J342" s="18">
        <f>H342-I342</f>
        <v>0</v>
      </c>
      <c r="K342" s="18">
        <f>K343+K347+K351+K355+K359+K363+K367+K371+K375+K379+K383+K387+K390+K391+K392+K395+K398+K401+K402+K437</f>
        <v>0</v>
      </c>
    </row>
    <row r="343" spans="1:11" s="7" customFormat="1" ht="22.5" x14ac:dyDescent="0.25">
      <c r="A343" s="17" t="s">
        <v>919</v>
      </c>
      <c r="B343" s="17" t="s">
        <v>920</v>
      </c>
      <c r="C343" s="17" t="s">
        <v>921</v>
      </c>
      <c r="D343" s="18">
        <f>D344+D345+D346</f>
        <v>0</v>
      </c>
      <c r="E343" s="18">
        <f>E344+E345+E346</f>
        <v>0</v>
      </c>
      <c r="F343" s="18">
        <f>F344+F345+F346</f>
        <v>0</v>
      </c>
      <c r="G343" s="18">
        <f>G344+G345+G346</f>
        <v>0</v>
      </c>
      <c r="H343" s="18">
        <f>H344+H345+H346</f>
        <v>0</v>
      </c>
      <c r="I343" s="18">
        <f>I344+I345+I346</f>
        <v>0</v>
      </c>
      <c r="J343" s="18">
        <f>H343-I343</f>
        <v>0</v>
      </c>
      <c r="K343" s="18">
        <f>K344+K345+K346</f>
        <v>0</v>
      </c>
    </row>
    <row r="344" spans="1:11" s="7" customFormat="1" x14ac:dyDescent="0.25">
      <c r="A344" s="17" t="s">
        <v>922</v>
      </c>
      <c r="B344" s="17" t="s">
        <v>923</v>
      </c>
      <c r="C344" s="17" t="s">
        <v>924</v>
      </c>
      <c r="D344" s="18">
        <v>0</v>
      </c>
      <c r="E344" s="18">
        <v>0</v>
      </c>
      <c r="F344" s="18">
        <v>0</v>
      </c>
      <c r="G344" s="18">
        <v>0</v>
      </c>
      <c r="H344" s="18">
        <v>0</v>
      </c>
      <c r="I344" s="18">
        <v>0</v>
      </c>
      <c r="J344" s="18">
        <f>H344-I344</f>
        <v>0</v>
      </c>
      <c r="K344" s="18">
        <v>0</v>
      </c>
    </row>
    <row r="345" spans="1:11" s="7" customFormat="1" x14ac:dyDescent="0.25">
      <c r="A345" s="17" t="s">
        <v>925</v>
      </c>
      <c r="B345" s="17" t="s">
        <v>926</v>
      </c>
      <c r="C345" s="17" t="s">
        <v>927</v>
      </c>
      <c r="D345" s="18">
        <v>0</v>
      </c>
      <c r="E345" s="18">
        <v>0</v>
      </c>
      <c r="F345" s="18">
        <v>0</v>
      </c>
      <c r="G345" s="18">
        <v>0</v>
      </c>
      <c r="H345" s="18">
        <v>0</v>
      </c>
      <c r="I345" s="18">
        <v>0</v>
      </c>
      <c r="J345" s="18">
        <f>H345-I345</f>
        <v>0</v>
      </c>
      <c r="K345" s="18">
        <v>0</v>
      </c>
    </row>
    <row r="346" spans="1:11" s="7" customFormat="1" x14ac:dyDescent="0.25">
      <c r="A346" s="17" t="s">
        <v>928</v>
      </c>
      <c r="B346" s="17" t="s">
        <v>929</v>
      </c>
      <c r="C346" s="17" t="s">
        <v>930</v>
      </c>
      <c r="D346" s="18">
        <v>0</v>
      </c>
      <c r="E346" s="18">
        <v>0</v>
      </c>
      <c r="F346" s="18">
        <v>0</v>
      </c>
      <c r="G346" s="18">
        <v>0</v>
      </c>
      <c r="H346" s="18">
        <v>0</v>
      </c>
      <c r="I346" s="18">
        <v>0</v>
      </c>
      <c r="J346" s="18">
        <f>H346-I346</f>
        <v>0</v>
      </c>
      <c r="K346" s="18">
        <v>0</v>
      </c>
    </row>
    <row r="347" spans="1:11" s="7" customFormat="1" x14ac:dyDescent="0.25">
      <c r="A347" s="17" t="s">
        <v>931</v>
      </c>
      <c r="B347" s="17" t="s">
        <v>932</v>
      </c>
      <c r="C347" s="17" t="s">
        <v>933</v>
      </c>
      <c r="D347" s="18">
        <f>D348+D349+D350</f>
        <v>0</v>
      </c>
      <c r="E347" s="18">
        <f>E348+E349+E350</f>
        <v>0</v>
      </c>
      <c r="F347" s="18">
        <f>F348+F349+F350</f>
        <v>0</v>
      </c>
      <c r="G347" s="18">
        <f>G348+G349+G350</f>
        <v>0</v>
      </c>
      <c r="H347" s="18">
        <f>H348+H349+H350</f>
        <v>0</v>
      </c>
      <c r="I347" s="18">
        <f>I348+I349+I350</f>
        <v>0</v>
      </c>
      <c r="J347" s="18">
        <f>H347-I347</f>
        <v>0</v>
      </c>
      <c r="K347" s="18">
        <f>K348+K349+K350</f>
        <v>0</v>
      </c>
    </row>
    <row r="348" spans="1:11" s="7" customFormat="1" x14ac:dyDescent="0.25">
      <c r="A348" s="17" t="s">
        <v>934</v>
      </c>
      <c r="B348" s="17" t="s">
        <v>923</v>
      </c>
      <c r="C348" s="17" t="s">
        <v>935</v>
      </c>
      <c r="D348" s="18">
        <v>0</v>
      </c>
      <c r="E348" s="18">
        <v>0</v>
      </c>
      <c r="F348" s="18">
        <v>0</v>
      </c>
      <c r="G348" s="18">
        <v>0</v>
      </c>
      <c r="H348" s="18">
        <v>0</v>
      </c>
      <c r="I348" s="18">
        <v>0</v>
      </c>
      <c r="J348" s="18">
        <f>H348-I348</f>
        <v>0</v>
      </c>
      <c r="K348" s="18">
        <v>0</v>
      </c>
    </row>
    <row r="349" spans="1:11" s="7" customFormat="1" x14ac:dyDescent="0.25">
      <c r="A349" s="17" t="s">
        <v>936</v>
      </c>
      <c r="B349" s="17" t="s">
        <v>926</v>
      </c>
      <c r="C349" s="17" t="s">
        <v>937</v>
      </c>
      <c r="D349" s="18">
        <v>0</v>
      </c>
      <c r="E349" s="18">
        <v>0</v>
      </c>
      <c r="F349" s="18">
        <v>0</v>
      </c>
      <c r="G349" s="18">
        <v>0</v>
      </c>
      <c r="H349" s="18">
        <v>0</v>
      </c>
      <c r="I349" s="18">
        <v>0</v>
      </c>
      <c r="J349" s="18">
        <f>H349-I349</f>
        <v>0</v>
      </c>
      <c r="K349" s="18">
        <v>0</v>
      </c>
    </row>
    <row r="350" spans="1:11" s="7" customFormat="1" x14ac:dyDescent="0.25">
      <c r="A350" s="17" t="s">
        <v>938</v>
      </c>
      <c r="B350" s="17" t="s">
        <v>929</v>
      </c>
      <c r="C350" s="17" t="s">
        <v>939</v>
      </c>
      <c r="D350" s="18">
        <v>0</v>
      </c>
      <c r="E350" s="18">
        <v>0</v>
      </c>
      <c r="F350" s="18">
        <v>0</v>
      </c>
      <c r="G350" s="18">
        <v>0</v>
      </c>
      <c r="H350" s="18">
        <v>0</v>
      </c>
      <c r="I350" s="18">
        <v>0</v>
      </c>
      <c r="J350" s="18">
        <f>H350-I350</f>
        <v>0</v>
      </c>
      <c r="K350" s="18">
        <v>0</v>
      </c>
    </row>
    <row r="351" spans="1:11" s="7" customFormat="1" x14ac:dyDescent="0.25">
      <c r="A351" s="17" t="s">
        <v>940</v>
      </c>
      <c r="B351" s="17" t="s">
        <v>941</v>
      </c>
      <c r="C351" s="17" t="s">
        <v>942</v>
      </c>
      <c r="D351" s="18">
        <f>D352+D353+D354</f>
        <v>0</v>
      </c>
      <c r="E351" s="18">
        <f>E352+E353+E354</f>
        <v>0</v>
      </c>
      <c r="F351" s="18">
        <f>F352+F353+F354</f>
        <v>0</v>
      </c>
      <c r="G351" s="18">
        <f>G352+G353+G354</f>
        <v>0</v>
      </c>
      <c r="H351" s="18">
        <f>H352+H353+H354</f>
        <v>0</v>
      </c>
      <c r="I351" s="18">
        <f>I352+I353+I354</f>
        <v>0</v>
      </c>
      <c r="J351" s="18">
        <f>H351-I351</f>
        <v>0</v>
      </c>
      <c r="K351" s="18">
        <f>K352+K353+K354</f>
        <v>0</v>
      </c>
    </row>
    <row r="352" spans="1:11" s="7" customFormat="1" x14ac:dyDescent="0.25">
      <c r="A352" s="17" t="s">
        <v>943</v>
      </c>
      <c r="B352" s="17" t="s">
        <v>923</v>
      </c>
      <c r="C352" s="17" t="s">
        <v>944</v>
      </c>
      <c r="D352" s="18">
        <v>0</v>
      </c>
      <c r="E352" s="18">
        <v>0</v>
      </c>
      <c r="F352" s="18">
        <v>0</v>
      </c>
      <c r="G352" s="18">
        <v>0</v>
      </c>
      <c r="H352" s="18">
        <v>0</v>
      </c>
      <c r="I352" s="18">
        <v>0</v>
      </c>
      <c r="J352" s="18">
        <f>H352-I352</f>
        <v>0</v>
      </c>
      <c r="K352" s="18">
        <v>0</v>
      </c>
    </row>
    <row r="353" spans="1:11" s="7" customFormat="1" x14ac:dyDescent="0.25">
      <c r="A353" s="17" t="s">
        <v>945</v>
      </c>
      <c r="B353" s="17" t="s">
        <v>926</v>
      </c>
      <c r="C353" s="17" t="s">
        <v>946</v>
      </c>
      <c r="D353" s="18">
        <v>0</v>
      </c>
      <c r="E353" s="18">
        <v>0</v>
      </c>
      <c r="F353" s="18">
        <v>0</v>
      </c>
      <c r="G353" s="18">
        <v>0</v>
      </c>
      <c r="H353" s="18">
        <v>0</v>
      </c>
      <c r="I353" s="18">
        <v>0</v>
      </c>
      <c r="J353" s="18">
        <f>H353-I353</f>
        <v>0</v>
      </c>
      <c r="K353" s="18">
        <v>0</v>
      </c>
    </row>
    <row r="354" spans="1:11" s="7" customFormat="1" x14ac:dyDescent="0.25">
      <c r="A354" s="17" t="s">
        <v>947</v>
      </c>
      <c r="B354" s="17" t="s">
        <v>929</v>
      </c>
      <c r="C354" s="17" t="s">
        <v>948</v>
      </c>
      <c r="D354" s="18">
        <v>0</v>
      </c>
      <c r="E354" s="18">
        <v>0</v>
      </c>
      <c r="F354" s="18">
        <v>0</v>
      </c>
      <c r="G354" s="18">
        <v>0</v>
      </c>
      <c r="H354" s="18">
        <v>0</v>
      </c>
      <c r="I354" s="18">
        <v>0</v>
      </c>
      <c r="J354" s="18">
        <f>H354-I354</f>
        <v>0</v>
      </c>
      <c r="K354" s="18">
        <v>0</v>
      </c>
    </row>
    <row r="355" spans="1:11" s="7" customFormat="1" ht="33" x14ac:dyDescent="0.25">
      <c r="A355" s="17" t="s">
        <v>949</v>
      </c>
      <c r="B355" s="17" t="s">
        <v>950</v>
      </c>
      <c r="C355" s="17" t="s">
        <v>951</v>
      </c>
      <c r="D355" s="18">
        <f>D356+D357+D358</f>
        <v>0</v>
      </c>
      <c r="E355" s="18">
        <f>E356+E357+E358</f>
        <v>0</v>
      </c>
      <c r="F355" s="18">
        <f>F356+F357+F358</f>
        <v>0</v>
      </c>
      <c r="G355" s="18">
        <f>G356+G357+G358</f>
        <v>0</v>
      </c>
      <c r="H355" s="18">
        <f>H356+H357+H358</f>
        <v>0</v>
      </c>
      <c r="I355" s="18">
        <f>I356+I357+I358</f>
        <v>0</v>
      </c>
      <c r="J355" s="18">
        <f>H355-I355</f>
        <v>0</v>
      </c>
      <c r="K355" s="18">
        <f>K356+K357+K358</f>
        <v>0</v>
      </c>
    </row>
    <row r="356" spans="1:11" s="7" customFormat="1" x14ac:dyDescent="0.25">
      <c r="A356" s="17" t="s">
        <v>952</v>
      </c>
      <c r="B356" s="17" t="s">
        <v>923</v>
      </c>
      <c r="C356" s="17" t="s">
        <v>953</v>
      </c>
      <c r="D356" s="18">
        <v>0</v>
      </c>
      <c r="E356" s="18">
        <v>0</v>
      </c>
      <c r="F356" s="18">
        <v>0</v>
      </c>
      <c r="G356" s="18">
        <v>0</v>
      </c>
      <c r="H356" s="18">
        <v>0</v>
      </c>
      <c r="I356" s="18">
        <v>0</v>
      </c>
      <c r="J356" s="18">
        <f>H356-I356</f>
        <v>0</v>
      </c>
      <c r="K356" s="18">
        <v>0</v>
      </c>
    </row>
    <row r="357" spans="1:11" s="7" customFormat="1" x14ac:dyDescent="0.25">
      <c r="A357" s="17" t="s">
        <v>954</v>
      </c>
      <c r="B357" s="17" t="s">
        <v>926</v>
      </c>
      <c r="C357" s="17" t="s">
        <v>955</v>
      </c>
      <c r="D357" s="18">
        <v>0</v>
      </c>
      <c r="E357" s="18">
        <v>0</v>
      </c>
      <c r="F357" s="18">
        <v>0</v>
      </c>
      <c r="G357" s="18">
        <v>0</v>
      </c>
      <c r="H357" s="18">
        <v>0</v>
      </c>
      <c r="I357" s="18">
        <v>0</v>
      </c>
      <c r="J357" s="18">
        <f>H357-I357</f>
        <v>0</v>
      </c>
      <c r="K357" s="18">
        <v>0</v>
      </c>
    </row>
    <row r="358" spans="1:11" s="7" customFormat="1" x14ac:dyDescent="0.25">
      <c r="A358" s="17" t="s">
        <v>956</v>
      </c>
      <c r="B358" s="17" t="s">
        <v>929</v>
      </c>
      <c r="C358" s="17" t="s">
        <v>957</v>
      </c>
      <c r="D358" s="18">
        <v>0</v>
      </c>
      <c r="E358" s="18">
        <v>0</v>
      </c>
      <c r="F358" s="18">
        <v>0</v>
      </c>
      <c r="G358" s="18">
        <v>0</v>
      </c>
      <c r="H358" s="18">
        <v>0</v>
      </c>
      <c r="I358" s="18">
        <v>0</v>
      </c>
      <c r="J358" s="18">
        <f>H358-I358</f>
        <v>0</v>
      </c>
      <c r="K358" s="18">
        <v>0</v>
      </c>
    </row>
    <row r="359" spans="1:11" s="7" customFormat="1" ht="33" x14ac:dyDescent="0.25">
      <c r="A359" s="17" t="s">
        <v>958</v>
      </c>
      <c r="B359" s="17" t="s">
        <v>959</v>
      </c>
      <c r="C359" s="17" t="s">
        <v>960</v>
      </c>
      <c r="D359" s="18">
        <f>D360+D361+D362</f>
        <v>0</v>
      </c>
      <c r="E359" s="18">
        <f>E360+E361+E362</f>
        <v>0</v>
      </c>
      <c r="F359" s="18">
        <f>F360+F361+F362</f>
        <v>0</v>
      </c>
      <c r="G359" s="18">
        <f>G360+G361+G362</f>
        <v>0</v>
      </c>
      <c r="H359" s="18">
        <f>H360+H361+H362</f>
        <v>0</v>
      </c>
      <c r="I359" s="18">
        <f>I360+I361+I362</f>
        <v>0</v>
      </c>
      <c r="J359" s="18">
        <f>H359-I359</f>
        <v>0</v>
      </c>
      <c r="K359" s="18">
        <f>K360+K361+K362</f>
        <v>0</v>
      </c>
    </row>
    <row r="360" spans="1:11" s="7" customFormat="1" x14ac:dyDescent="0.25">
      <c r="A360" s="17" t="s">
        <v>961</v>
      </c>
      <c r="B360" s="17" t="s">
        <v>923</v>
      </c>
      <c r="C360" s="17" t="s">
        <v>962</v>
      </c>
      <c r="D360" s="18">
        <v>0</v>
      </c>
      <c r="E360" s="18">
        <v>0</v>
      </c>
      <c r="F360" s="18">
        <v>0</v>
      </c>
      <c r="G360" s="18">
        <v>0</v>
      </c>
      <c r="H360" s="18">
        <v>0</v>
      </c>
      <c r="I360" s="18">
        <v>0</v>
      </c>
      <c r="J360" s="18">
        <f>H360-I360</f>
        <v>0</v>
      </c>
      <c r="K360" s="18">
        <v>0</v>
      </c>
    </row>
    <row r="361" spans="1:11" s="7" customFormat="1" x14ac:dyDescent="0.25">
      <c r="A361" s="17" t="s">
        <v>963</v>
      </c>
      <c r="B361" s="17" t="s">
        <v>926</v>
      </c>
      <c r="C361" s="17" t="s">
        <v>964</v>
      </c>
      <c r="D361" s="18">
        <v>0</v>
      </c>
      <c r="E361" s="18">
        <v>0</v>
      </c>
      <c r="F361" s="18">
        <v>0</v>
      </c>
      <c r="G361" s="18">
        <v>0</v>
      </c>
      <c r="H361" s="18">
        <v>0</v>
      </c>
      <c r="I361" s="18">
        <v>0</v>
      </c>
      <c r="J361" s="18">
        <f>H361-I361</f>
        <v>0</v>
      </c>
      <c r="K361" s="18">
        <v>0</v>
      </c>
    </row>
    <row r="362" spans="1:11" s="7" customFormat="1" x14ac:dyDescent="0.25">
      <c r="A362" s="17" t="s">
        <v>965</v>
      </c>
      <c r="B362" s="17" t="s">
        <v>929</v>
      </c>
      <c r="C362" s="17" t="s">
        <v>966</v>
      </c>
      <c r="D362" s="18">
        <v>0</v>
      </c>
      <c r="E362" s="18">
        <v>0</v>
      </c>
      <c r="F362" s="18">
        <v>0</v>
      </c>
      <c r="G362" s="18">
        <v>0</v>
      </c>
      <c r="H362" s="18">
        <v>0</v>
      </c>
      <c r="I362" s="18">
        <v>0</v>
      </c>
      <c r="J362" s="18">
        <f>H362-I362</f>
        <v>0</v>
      </c>
      <c r="K362" s="18">
        <v>0</v>
      </c>
    </row>
    <row r="363" spans="1:11" s="7" customFormat="1" ht="22.5" x14ac:dyDescent="0.25">
      <c r="A363" s="17" t="s">
        <v>967</v>
      </c>
      <c r="B363" s="17" t="s">
        <v>968</v>
      </c>
      <c r="C363" s="17" t="s">
        <v>969</v>
      </c>
      <c r="D363" s="18">
        <f>D364+D365+D366</f>
        <v>0</v>
      </c>
      <c r="E363" s="18">
        <f>E364+E365+E366</f>
        <v>0</v>
      </c>
      <c r="F363" s="18">
        <f>F364+F365+F366</f>
        <v>0</v>
      </c>
      <c r="G363" s="18">
        <f>G364+G365+G366</f>
        <v>0</v>
      </c>
      <c r="H363" s="18">
        <f>H364+H365+H366</f>
        <v>0</v>
      </c>
      <c r="I363" s="18">
        <f>I364+I365+I366</f>
        <v>0</v>
      </c>
      <c r="J363" s="18">
        <f>H363-I363</f>
        <v>0</v>
      </c>
      <c r="K363" s="18">
        <f>K364+K365+K366</f>
        <v>0</v>
      </c>
    </row>
    <row r="364" spans="1:11" s="7" customFormat="1" x14ac:dyDescent="0.25">
      <c r="A364" s="17" t="s">
        <v>970</v>
      </c>
      <c r="B364" s="17" t="s">
        <v>923</v>
      </c>
      <c r="C364" s="17" t="s">
        <v>971</v>
      </c>
      <c r="D364" s="18">
        <v>0</v>
      </c>
      <c r="E364" s="18">
        <v>0</v>
      </c>
      <c r="F364" s="18">
        <v>0</v>
      </c>
      <c r="G364" s="18">
        <v>0</v>
      </c>
      <c r="H364" s="18">
        <v>0</v>
      </c>
      <c r="I364" s="18">
        <v>0</v>
      </c>
      <c r="J364" s="18">
        <f>H364-I364</f>
        <v>0</v>
      </c>
      <c r="K364" s="18">
        <v>0</v>
      </c>
    </row>
    <row r="365" spans="1:11" s="7" customFormat="1" x14ac:dyDescent="0.25">
      <c r="A365" s="17" t="s">
        <v>972</v>
      </c>
      <c r="B365" s="17" t="s">
        <v>926</v>
      </c>
      <c r="C365" s="17" t="s">
        <v>973</v>
      </c>
      <c r="D365" s="18">
        <v>0</v>
      </c>
      <c r="E365" s="18">
        <v>0</v>
      </c>
      <c r="F365" s="18">
        <v>0</v>
      </c>
      <c r="G365" s="18">
        <v>0</v>
      </c>
      <c r="H365" s="18">
        <v>0</v>
      </c>
      <c r="I365" s="18">
        <v>0</v>
      </c>
      <c r="J365" s="18">
        <f>H365-I365</f>
        <v>0</v>
      </c>
      <c r="K365" s="18">
        <v>0</v>
      </c>
    </row>
    <row r="366" spans="1:11" s="7" customFormat="1" x14ac:dyDescent="0.25">
      <c r="A366" s="17" t="s">
        <v>974</v>
      </c>
      <c r="B366" s="17" t="s">
        <v>929</v>
      </c>
      <c r="C366" s="17" t="s">
        <v>975</v>
      </c>
      <c r="D366" s="18">
        <v>0</v>
      </c>
      <c r="E366" s="18">
        <v>0</v>
      </c>
      <c r="F366" s="18">
        <v>0</v>
      </c>
      <c r="G366" s="18">
        <v>0</v>
      </c>
      <c r="H366" s="18">
        <v>0</v>
      </c>
      <c r="I366" s="18">
        <v>0</v>
      </c>
      <c r="J366" s="18">
        <f>H366-I366</f>
        <v>0</v>
      </c>
      <c r="K366" s="18">
        <v>0</v>
      </c>
    </row>
    <row r="367" spans="1:11" s="7" customFormat="1" ht="22.5" x14ac:dyDescent="0.25">
      <c r="A367" s="17" t="s">
        <v>976</v>
      </c>
      <c r="B367" s="17" t="s">
        <v>977</v>
      </c>
      <c r="C367" s="17" t="s">
        <v>978</v>
      </c>
      <c r="D367" s="18">
        <f>D368+D369+D370</f>
        <v>0</v>
      </c>
      <c r="E367" s="18">
        <f>E368+E369+E370</f>
        <v>0</v>
      </c>
      <c r="F367" s="18">
        <f>F368+F369+F370</f>
        <v>0</v>
      </c>
      <c r="G367" s="18">
        <f>G368+G369+G370</f>
        <v>0</v>
      </c>
      <c r="H367" s="18">
        <f>H368+H369+H370</f>
        <v>0</v>
      </c>
      <c r="I367" s="18">
        <f>I368+I369+I370</f>
        <v>0</v>
      </c>
      <c r="J367" s="18">
        <f>H367-I367</f>
        <v>0</v>
      </c>
      <c r="K367" s="18">
        <f>K368+K369+K370</f>
        <v>0</v>
      </c>
    </row>
    <row r="368" spans="1:11" s="7" customFormat="1" x14ac:dyDescent="0.25">
      <c r="A368" s="17" t="s">
        <v>979</v>
      </c>
      <c r="B368" s="17" t="s">
        <v>923</v>
      </c>
      <c r="C368" s="17" t="s">
        <v>980</v>
      </c>
      <c r="D368" s="18">
        <v>0</v>
      </c>
      <c r="E368" s="18">
        <v>0</v>
      </c>
      <c r="F368" s="18">
        <v>0</v>
      </c>
      <c r="G368" s="18">
        <v>0</v>
      </c>
      <c r="H368" s="18">
        <v>0</v>
      </c>
      <c r="I368" s="18">
        <v>0</v>
      </c>
      <c r="J368" s="18">
        <f>H368-I368</f>
        <v>0</v>
      </c>
      <c r="K368" s="18">
        <v>0</v>
      </c>
    </row>
    <row r="369" spans="1:11" s="7" customFormat="1" x14ac:dyDescent="0.25">
      <c r="A369" s="17" t="s">
        <v>981</v>
      </c>
      <c r="B369" s="17" t="s">
        <v>926</v>
      </c>
      <c r="C369" s="17" t="s">
        <v>982</v>
      </c>
      <c r="D369" s="18">
        <v>0</v>
      </c>
      <c r="E369" s="18">
        <v>0</v>
      </c>
      <c r="F369" s="18">
        <v>0</v>
      </c>
      <c r="G369" s="18">
        <v>0</v>
      </c>
      <c r="H369" s="18">
        <v>0</v>
      </c>
      <c r="I369" s="18">
        <v>0</v>
      </c>
      <c r="J369" s="18">
        <f>H369-I369</f>
        <v>0</v>
      </c>
      <c r="K369" s="18">
        <v>0</v>
      </c>
    </row>
    <row r="370" spans="1:11" s="7" customFormat="1" x14ac:dyDescent="0.25">
      <c r="A370" s="17" t="s">
        <v>983</v>
      </c>
      <c r="B370" s="17" t="s">
        <v>929</v>
      </c>
      <c r="C370" s="17" t="s">
        <v>984</v>
      </c>
      <c r="D370" s="18">
        <v>0</v>
      </c>
      <c r="E370" s="18">
        <v>0</v>
      </c>
      <c r="F370" s="18">
        <v>0</v>
      </c>
      <c r="G370" s="18">
        <v>0</v>
      </c>
      <c r="H370" s="18">
        <v>0</v>
      </c>
      <c r="I370" s="18">
        <v>0</v>
      </c>
      <c r="J370" s="18">
        <f>H370-I370</f>
        <v>0</v>
      </c>
      <c r="K370" s="18">
        <v>0</v>
      </c>
    </row>
    <row r="371" spans="1:11" s="7" customFormat="1" ht="22.5" x14ac:dyDescent="0.25">
      <c r="A371" s="17" t="s">
        <v>985</v>
      </c>
      <c r="B371" s="17" t="s">
        <v>986</v>
      </c>
      <c r="C371" s="17" t="s">
        <v>987</v>
      </c>
      <c r="D371" s="18">
        <f>D372+D373+D374</f>
        <v>0</v>
      </c>
      <c r="E371" s="18">
        <f>E372+E373+E374</f>
        <v>0</v>
      </c>
      <c r="F371" s="18">
        <f>F372+F373+F374</f>
        <v>0</v>
      </c>
      <c r="G371" s="18">
        <f>G372+G373+G374</f>
        <v>0</v>
      </c>
      <c r="H371" s="18">
        <f>H372+H373+H374</f>
        <v>0</v>
      </c>
      <c r="I371" s="18">
        <f>I372+I373+I374</f>
        <v>0</v>
      </c>
      <c r="J371" s="18">
        <f>H371-I371</f>
        <v>0</v>
      </c>
      <c r="K371" s="18">
        <f>K372+K373+K374</f>
        <v>0</v>
      </c>
    </row>
    <row r="372" spans="1:11" s="7" customFormat="1" x14ac:dyDescent="0.25">
      <c r="A372" s="17" t="s">
        <v>988</v>
      </c>
      <c r="B372" s="17" t="s">
        <v>923</v>
      </c>
      <c r="C372" s="17" t="s">
        <v>989</v>
      </c>
      <c r="D372" s="18">
        <v>0</v>
      </c>
      <c r="E372" s="18">
        <v>0</v>
      </c>
      <c r="F372" s="18">
        <v>0</v>
      </c>
      <c r="G372" s="18">
        <v>0</v>
      </c>
      <c r="H372" s="18">
        <v>0</v>
      </c>
      <c r="I372" s="18">
        <v>0</v>
      </c>
      <c r="J372" s="18">
        <f>H372-I372</f>
        <v>0</v>
      </c>
      <c r="K372" s="18">
        <v>0</v>
      </c>
    </row>
    <row r="373" spans="1:11" s="7" customFormat="1" x14ac:dyDescent="0.25">
      <c r="A373" s="17" t="s">
        <v>990</v>
      </c>
      <c r="B373" s="17" t="s">
        <v>926</v>
      </c>
      <c r="C373" s="17" t="s">
        <v>991</v>
      </c>
      <c r="D373" s="18">
        <v>0</v>
      </c>
      <c r="E373" s="18">
        <v>0</v>
      </c>
      <c r="F373" s="18">
        <v>0</v>
      </c>
      <c r="G373" s="18">
        <v>0</v>
      </c>
      <c r="H373" s="18">
        <v>0</v>
      </c>
      <c r="I373" s="18">
        <v>0</v>
      </c>
      <c r="J373" s="18">
        <f>H373-I373</f>
        <v>0</v>
      </c>
      <c r="K373" s="18">
        <v>0</v>
      </c>
    </row>
    <row r="374" spans="1:11" s="7" customFormat="1" x14ac:dyDescent="0.25">
      <c r="A374" s="17" t="s">
        <v>992</v>
      </c>
      <c r="B374" s="17" t="s">
        <v>929</v>
      </c>
      <c r="C374" s="17" t="s">
        <v>993</v>
      </c>
      <c r="D374" s="18">
        <v>0</v>
      </c>
      <c r="E374" s="18">
        <v>0</v>
      </c>
      <c r="F374" s="18">
        <v>0</v>
      </c>
      <c r="G374" s="18">
        <v>0</v>
      </c>
      <c r="H374" s="18">
        <v>0</v>
      </c>
      <c r="I374" s="18">
        <v>0</v>
      </c>
      <c r="J374" s="18">
        <f>H374-I374</f>
        <v>0</v>
      </c>
      <c r="K374" s="18">
        <v>0</v>
      </c>
    </row>
    <row r="375" spans="1:11" s="7" customFormat="1" ht="22.5" x14ac:dyDescent="0.25">
      <c r="A375" s="17" t="s">
        <v>994</v>
      </c>
      <c r="B375" s="17" t="s">
        <v>995</v>
      </c>
      <c r="C375" s="17" t="s">
        <v>996</v>
      </c>
      <c r="D375" s="18">
        <f>D376+D377+D378</f>
        <v>0</v>
      </c>
      <c r="E375" s="18">
        <f>E376+E377+E378</f>
        <v>0</v>
      </c>
      <c r="F375" s="18">
        <f>F376+F377+F378</f>
        <v>0</v>
      </c>
      <c r="G375" s="18">
        <f>G376+G377+G378</f>
        <v>0</v>
      </c>
      <c r="H375" s="18">
        <f>H376+H377+H378</f>
        <v>0</v>
      </c>
      <c r="I375" s="18">
        <f>I376+I377+I378</f>
        <v>0</v>
      </c>
      <c r="J375" s="18">
        <f>H375-I375</f>
        <v>0</v>
      </c>
      <c r="K375" s="18">
        <f>K376+K377+K378</f>
        <v>0</v>
      </c>
    </row>
    <row r="376" spans="1:11" s="7" customFormat="1" x14ac:dyDescent="0.25">
      <c r="A376" s="17" t="s">
        <v>997</v>
      </c>
      <c r="B376" s="17" t="s">
        <v>923</v>
      </c>
      <c r="C376" s="17" t="s">
        <v>998</v>
      </c>
      <c r="D376" s="18">
        <v>0</v>
      </c>
      <c r="E376" s="18">
        <v>0</v>
      </c>
      <c r="F376" s="18">
        <v>0</v>
      </c>
      <c r="G376" s="18">
        <v>0</v>
      </c>
      <c r="H376" s="18">
        <v>0</v>
      </c>
      <c r="I376" s="18">
        <v>0</v>
      </c>
      <c r="J376" s="18">
        <f>H376-I376</f>
        <v>0</v>
      </c>
      <c r="K376" s="18">
        <v>0</v>
      </c>
    </row>
    <row r="377" spans="1:11" s="7" customFormat="1" x14ac:dyDescent="0.25">
      <c r="A377" s="17" t="s">
        <v>999</v>
      </c>
      <c r="B377" s="17" t="s">
        <v>926</v>
      </c>
      <c r="C377" s="17" t="s">
        <v>1000</v>
      </c>
      <c r="D377" s="18">
        <v>0</v>
      </c>
      <c r="E377" s="18">
        <v>0</v>
      </c>
      <c r="F377" s="18">
        <v>0</v>
      </c>
      <c r="G377" s="18">
        <v>0</v>
      </c>
      <c r="H377" s="18">
        <v>0</v>
      </c>
      <c r="I377" s="18">
        <v>0</v>
      </c>
      <c r="J377" s="18">
        <f>H377-I377</f>
        <v>0</v>
      </c>
      <c r="K377" s="18">
        <v>0</v>
      </c>
    </row>
    <row r="378" spans="1:11" s="7" customFormat="1" x14ac:dyDescent="0.25">
      <c r="A378" s="17" t="s">
        <v>1001</v>
      </c>
      <c r="B378" s="17" t="s">
        <v>929</v>
      </c>
      <c r="C378" s="17" t="s">
        <v>1002</v>
      </c>
      <c r="D378" s="18">
        <v>0</v>
      </c>
      <c r="E378" s="18">
        <v>0</v>
      </c>
      <c r="F378" s="18">
        <v>0</v>
      </c>
      <c r="G378" s="18">
        <v>0</v>
      </c>
      <c r="H378" s="18">
        <v>0</v>
      </c>
      <c r="I378" s="18">
        <v>0</v>
      </c>
      <c r="J378" s="18">
        <f>H378-I378</f>
        <v>0</v>
      </c>
      <c r="K378" s="18">
        <v>0</v>
      </c>
    </row>
    <row r="379" spans="1:11" s="7" customFormat="1" ht="22.5" x14ac:dyDescent="0.25">
      <c r="A379" s="17" t="s">
        <v>1003</v>
      </c>
      <c r="B379" s="17" t="s">
        <v>1004</v>
      </c>
      <c r="C379" s="17" t="s">
        <v>1005</v>
      </c>
      <c r="D379" s="18">
        <f>D380+D381+D382</f>
        <v>0</v>
      </c>
      <c r="E379" s="18">
        <f>E380+E381+E382</f>
        <v>0</v>
      </c>
      <c r="F379" s="18">
        <f>F380+F381+F382</f>
        <v>0</v>
      </c>
      <c r="G379" s="18">
        <f>G380+G381+G382</f>
        <v>0</v>
      </c>
      <c r="H379" s="18">
        <f>H380+H381+H382</f>
        <v>0</v>
      </c>
      <c r="I379" s="18">
        <f>I380+I381+I382</f>
        <v>0</v>
      </c>
      <c r="J379" s="18">
        <f>H379-I379</f>
        <v>0</v>
      </c>
      <c r="K379" s="18">
        <f>K380+K381+K382</f>
        <v>0</v>
      </c>
    </row>
    <row r="380" spans="1:11" s="7" customFormat="1" x14ac:dyDescent="0.25">
      <c r="A380" s="17" t="s">
        <v>1006</v>
      </c>
      <c r="B380" s="17" t="s">
        <v>923</v>
      </c>
      <c r="C380" s="17" t="s">
        <v>1007</v>
      </c>
      <c r="D380" s="18">
        <v>0</v>
      </c>
      <c r="E380" s="18">
        <v>0</v>
      </c>
      <c r="F380" s="18">
        <v>0</v>
      </c>
      <c r="G380" s="18">
        <v>0</v>
      </c>
      <c r="H380" s="18">
        <v>0</v>
      </c>
      <c r="I380" s="18">
        <v>0</v>
      </c>
      <c r="J380" s="18">
        <f>H380-I380</f>
        <v>0</v>
      </c>
      <c r="K380" s="18">
        <v>0</v>
      </c>
    </row>
    <row r="381" spans="1:11" s="7" customFormat="1" x14ac:dyDescent="0.25">
      <c r="A381" s="17" t="s">
        <v>1008</v>
      </c>
      <c r="B381" s="17" t="s">
        <v>926</v>
      </c>
      <c r="C381" s="17" t="s">
        <v>1009</v>
      </c>
      <c r="D381" s="18">
        <v>0</v>
      </c>
      <c r="E381" s="18">
        <v>0</v>
      </c>
      <c r="F381" s="18">
        <v>0</v>
      </c>
      <c r="G381" s="18">
        <v>0</v>
      </c>
      <c r="H381" s="18">
        <v>0</v>
      </c>
      <c r="I381" s="18">
        <v>0</v>
      </c>
      <c r="J381" s="18">
        <f>H381-I381</f>
        <v>0</v>
      </c>
      <c r="K381" s="18">
        <v>0</v>
      </c>
    </row>
    <row r="382" spans="1:11" s="7" customFormat="1" x14ac:dyDescent="0.25">
      <c r="A382" s="17" t="s">
        <v>1010</v>
      </c>
      <c r="B382" s="17" t="s">
        <v>929</v>
      </c>
      <c r="C382" s="17" t="s">
        <v>1011</v>
      </c>
      <c r="D382" s="18">
        <v>0</v>
      </c>
      <c r="E382" s="18">
        <v>0</v>
      </c>
      <c r="F382" s="18">
        <v>0</v>
      </c>
      <c r="G382" s="18">
        <v>0</v>
      </c>
      <c r="H382" s="18">
        <v>0</v>
      </c>
      <c r="I382" s="18">
        <v>0</v>
      </c>
      <c r="J382" s="18">
        <f>H382-I382</f>
        <v>0</v>
      </c>
      <c r="K382" s="18">
        <v>0</v>
      </c>
    </row>
    <row r="383" spans="1:11" s="7" customFormat="1" ht="33" x14ac:dyDescent="0.25">
      <c r="A383" s="17" t="s">
        <v>1012</v>
      </c>
      <c r="B383" s="17" t="s">
        <v>1013</v>
      </c>
      <c r="C383" s="17" t="s">
        <v>1014</v>
      </c>
      <c r="D383" s="18">
        <f>D384+D385+D386</f>
        <v>0</v>
      </c>
      <c r="E383" s="18">
        <f>E384+E385+E386</f>
        <v>0</v>
      </c>
      <c r="F383" s="18">
        <f>F384+F385+F386</f>
        <v>0</v>
      </c>
      <c r="G383" s="18">
        <f>G384+G385+G386</f>
        <v>0</v>
      </c>
      <c r="H383" s="18">
        <f>H384+H385+H386</f>
        <v>0</v>
      </c>
      <c r="I383" s="18">
        <f>I384+I385+I386</f>
        <v>0</v>
      </c>
      <c r="J383" s="18">
        <f>H383-I383</f>
        <v>0</v>
      </c>
      <c r="K383" s="18">
        <f>K384+K385+K386</f>
        <v>0</v>
      </c>
    </row>
    <row r="384" spans="1:11" s="7" customFormat="1" x14ac:dyDescent="0.25">
      <c r="A384" s="17" t="s">
        <v>1015</v>
      </c>
      <c r="B384" s="17" t="s">
        <v>923</v>
      </c>
      <c r="C384" s="17" t="s">
        <v>1016</v>
      </c>
      <c r="D384" s="18">
        <v>0</v>
      </c>
      <c r="E384" s="18">
        <v>0</v>
      </c>
      <c r="F384" s="18">
        <v>0</v>
      </c>
      <c r="G384" s="18">
        <v>0</v>
      </c>
      <c r="H384" s="18">
        <v>0</v>
      </c>
      <c r="I384" s="18">
        <v>0</v>
      </c>
      <c r="J384" s="18">
        <f>H384-I384</f>
        <v>0</v>
      </c>
      <c r="K384" s="18">
        <v>0</v>
      </c>
    </row>
    <row r="385" spans="1:11" s="7" customFormat="1" x14ac:dyDescent="0.25">
      <c r="A385" s="17" t="s">
        <v>1017</v>
      </c>
      <c r="B385" s="17" t="s">
        <v>926</v>
      </c>
      <c r="C385" s="17" t="s">
        <v>1018</v>
      </c>
      <c r="D385" s="18">
        <v>0</v>
      </c>
      <c r="E385" s="18">
        <v>0</v>
      </c>
      <c r="F385" s="18">
        <v>0</v>
      </c>
      <c r="G385" s="18">
        <v>0</v>
      </c>
      <c r="H385" s="18">
        <v>0</v>
      </c>
      <c r="I385" s="18">
        <v>0</v>
      </c>
      <c r="J385" s="18">
        <f>H385-I385</f>
        <v>0</v>
      </c>
      <c r="K385" s="18">
        <v>0</v>
      </c>
    </row>
    <row r="386" spans="1:11" s="7" customFormat="1" x14ac:dyDescent="0.25">
      <c r="A386" s="17" t="s">
        <v>1019</v>
      </c>
      <c r="B386" s="17" t="s">
        <v>929</v>
      </c>
      <c r="C386" s="17" t="s">
        <v>1020</v>
      </c>
      <c r="D386" s="18">
        <v>0</v>
      </c>
      <c r="E386" s="18">
        <v>0</v>
      </c>
      <c r="F386" s="18">
        <v>0</v>
      </c>
      <c r="G386" s="18">
        <v>0</v>
      </c>
      <c r="H386" s="18">
        <v>0</v>
      </c>
      <c r="I386" s="18">
        <v>0</v>
      </c>
      <c r="J386" s="18">
        <f>H386-I386</f>
        <v>0</v>
      </c>
      <c r="K386" s="18">
        <v>0</v>
      </c>
    </row>
    <row r="387" spans="1:11" s="7" customFormat="1" ht="43.5" x14ac:dyDescent="0.25">
      <c r="A387" s="17" t="s">
        <v>1021</v>
      </c>
      <c r="B387" s="17" t="s">
        <v>1022</v>
      </c>
      <c r="C387" s="17" t="s">
        <v>1023</v>
      </c>
      <c r="D387" s="18">
        <f>D388+D389</f>
        <v>0</v>
      </c>
      <c r="E387" s="18">
        <f>E388+E389</f>
        <v>0</v>
      </c>
      <c r="F387" s="18">
        <f>F388+F389</f>
        <v>0</v>
      </c>
      <c r="G387" s="18">
        <f>G388+G389</f>
        <v>0</v>
      </c>
      <c r="H387" s="18">
        <f>H388+H389</f>
        <v>0</v>
      </c>
      <c r="I387" s="18">
        <f>I388+I389</f>
        <v>0</v>
      </c>
      <c r="J387" s="18">
        <f>H387-I387</f>
        <v>0</v>
      </c>
      <c r="K387" s="18">
        <f>K388+K389</f>
        <v>0</v>
      </c>
    </row>
    <row r="388" spans="1:11" s="7" customFormat="1" ht="22.5" x14ac:dyDescent="0.25">
      <c r="A388" s="17" t="s">
        <v>1024</v>
      </c>
      <c r="B388" s="17" t="s">
        <v>1025</v>
      </c>
      <c r="C388" s="17" t="s">
        <v>1026</v>
      </c>
      <c r="D388" s="18">
        <v>0</v>
      </c>
      <c r="E388" s="18">
        <v>0</v>
      </c>
      <c r="F388" s="18">
        <v>0</v>
      </c>
      <c r="G388" s="18">
        <v>0</v>
      </c>
      <c r="H388" s="18">
        <v>0</v>
      </c>
      <c r="I388" s="18">
        <v>0</v>
      </c>
      <c r="J388" s="18">
        <f>H388-I388</f>
        <v>0</v>
      </c>
      <c r="K388" s="18">
        <v>0</v>
      </c>
    </row>
    <row r="389" spans="1:11" s="7" customFormat="1" ht="33" x14ac:dyDescent="0.25">
      <c r="A389" s="17" t="s">
        <v>1027</v>
      </c>
      <c r="B389" s="17" t="s">
        <v>1028</v>
      </c>
      <c r="C389" s="17" t="s">
        <v>1029</v>
      </c>
      <c r="D389" s="18">
        <v>0</v>
      </c>
      <c r="E389" s="18">
        <v>0</v>
      </c>
      <c r="F389" s="18">
        <v>0</v>
      </c>
      <c r="G389" s="18">
        <v>0</v>
      </c>
      <c r="H389" s="18">
        <v>0</v>
      </c>
      <c r="I389" s="18">
        <v>0</v>
      </c>
      <c r="J389" s="18">
        <f>H389-I389</f>
        <v>0</v>
      </c>
      <c r="K389" s="18">
        <v>0</v>
      </c>
    </row>
    <row r="390" spans="1:11" s="7" customFormat="1" ht="33" x14ac:dyDescent="0.25">
      <c r="A390" s="17" t="s">
        <v>1030</v>
      </c>
      <c r="B390" s="17" t="s">
        <v>1031</v>
      </c>
      <c r="C390" s="17" t="s">
        <v>1032</v>
      </c>
      <c r="D390" s="18">
        <v>0</v>
      </c>
      <c r="E390" s="18">
        <v>0</v>
      </c>
      <c r="F390" s="18">
        <v>0</v>
      </c>
      <c r="G390" s="18">
        <v>0</v>
      </c>
      <c r="H390" s="18">
        <v>0</v>
      </c>
      <c r="I390" s="18">
        <v>0</v>
      </c>
      <c r="J390" s="18">
        <f>H390-I390</f>
        <v>0</v>
      </c>
      <c r="K390" s="18">
        <v>0</v>
      </c>
    </row>
    <row r="391" spans="1:11" s="7" customFormat="1" ht="22.5" x14ac:dyDescent="0.25">
      <c r="A391" s="17" t="s">
        <v>1033</v>
      </c>
      <c r="B391" s="17" t="s">
        <v>1034</v>
      </c>
      <c r="C391" s="17" t="s">
        <v>1035</v>
      </c>
      <c r="D391" s="18">
        <v>0</v>
      </c>
      <c r="E391" s="18">
        <v>0</v>
      </c>
      <c r="F391" s="18">
        <v>0</v>
      </c>
      <c r="G391" s="18">
        <v>0</v>
      </c>
      <c r="H391" s="18">
        <v>0</v>
      </c>
      <c r="I391" s="18">
        <v>0</v>
      </c>
      <c r="J391" s="18">
        <f>H391-I391</f>
        <v>0</v>
      </c>
      <c r="K391" s="18">
        <v>0</v>
      </c>
    </row>
    <row r="392" spans="1:11" s="7" customFormat="1" ht="33" x14ac:dyDescent="0.25">
      <c r="A392" s="17" t="s">
        <v>1036</v>
      </c>
      <c r="B392" s="17" t="s">
        <v>1037</v>
      </c>
      <c r="C392" s="17" t="s">
        <v>1038</v>
      </c>
      <c r="D392" s="18">
        <f>D393+D394</f>
        <v>0</v>
      </c>
      <c r="E392" s="18">
        <f>E393+E394</f>
        <v>0</v>
      </c>
      <c r="F392" s="18">
        <f>F393+F394</f>
        <v>0</v>
      </c>
      <c r="G392" s="18">
        <f>G393+G394</f>
        <v>0</v>
      </c>
      <c r="H392" s="18">
        <f>H393+H394</f>
        <v>0</v>
      </c>
      <c r="I392" s="18">
        <f>I393+I394</f>
        <v>0</v>
      </c>
      <c r="J392" s="18">
        <f>H392-I392</f>
        <v>0</v>
      </c>
      <c r="K392" s="18">
        <f>K393+K394</f>
        <v>0</v>
      </c>
    </row>
    <row r="393" spans="1:11" s="7" customFormat="1" x14ac:dyDescent="0.25">
      <c r="A393" s="17" t="s">
        <v>1039</v>
      </c>
      <c r="B393" s="17" t="s">
        <v>923</v>
      </c>
      <c r="C393" s="17" t="s">
        <v>1040</v>
      </c>
      <c r="D393" s="18">
        <v>0</v>
      </c>
      <c r="E393" s="18">
        <v>0</v>
      </c>
      <c r="F393" s="18">
        <v>0</v>
      </c>
      <c r="G393" s="18">
        <v>0</v>
      </c>
      <c r="H393" s="18">
        <v>0</v>
      </c>
      <c r="I393" s="18">
        <v>0</v>
      </c>
      <c r="J393" s="18">
        <f>H393-I393</f>
        <v>0</v>
      </c>
      <c r="K393" s="18">
        <v>0</v>
      </c>
    </row>
    <row r="394" spans="1:11" s="7" customFormat="1" x14ac:dyDescent="0.25">
      <c r="A394" s="17" t="s">
        <v>1041</v>
      </c>
      <c r="B394" s="17" t="s">
        <v>926</v>
      </c>
      <c r="C394" s="17" t="s">
        <v>1042</v>
      </c>
      <c r="D394" s="18">
        <v>0</v>
      </c>
      <c r="E394" s="18">
        <v>0</v>
      </c>
      <c r="F394" s="18">
        <v>0</v>
      </c>
      <c r="G394" s="18">
        <v>0</v>
      </c>
      <c r="H394" s="18">
        <v>0</v>
      </c>
      <c r="I394" s="18">
        <v>0</v>
      </c>
      <c r="J394" s="18">
        <f>H394-I394</f>
        <v>0</v>
      </c>
      <c r="K394" s="18">
        <v>0</v>
      </c>
    </row>
    <row r="395" spans="1:11" s="7" customFormat="1" ht="43.5" x14ac:dyDescent="0.25">
      <c r="A395" s="17" t="s">
        <v>1043</v>
      </c>
      <c r="B395" s="17" t="s">
        <v>1044</v>
      </c>
      <c r="C395" s="17" t="s">
        <v>1045</v>
      </c>
      <c r="D395" s="18">
        <f>D396+D397</f>
        <v>0</v>
      </c>
      <c r="E395" s="18">
        <f>E396+E397</f>
        <v>0</v>
      </c>
      <c r="F395" s="18">
        <f>F396+F397</f>
        <v>0</v>
      </c>
      <c r="G395" s="18">
        <f>G396+G397</f>
        <v>0</v>
      </c>
      <c r="H395" s="18">
        <f>H396+H397</f>
        <v>0</v>
      </c>
      <c r="I395" s="18">
        <f>I396+I397</f>
        <v>0</v>
      </c>
      <c r="J395" s="18">
        <f>H395-I395</f>
        <v>0</v>
      </c>
      <c r="K395" s="18">
        <f>K396+K397</f>
        <v>0</v>
      </c>
    </row>
    <row r="396" spans="1:11" s="7" customFormat="1" x14ac:dyDescent="0.25">
      <c r="A396" s="17" t="s">
        <v>1046</v>
      </c>
      <c r="B396" s="17" t="s">
        <v>923</v>
      </c>
      <c r="C396" s="17" t="s">
        <v>1047</v>
      </c>
      <c r="D396" s="18">
        <v>0</v>
      </c>
      <c r="E396" s="18">
        <v>0</v>
      </c>
      <c r="F396" s="18">
        <v>0</v>
      </c>
      <c r="G396" s="18">
        <v>0</v>
      </c>
      <c r="H396" s="18">
        <v>0</v>
      </c>
      <c r="I396" s="18">
        <v>0</v>
      </c>
      <c r="J396" s="18">
        <f>H396-I396</f>
        <v>0</v>
      </c>
      <c r="K396" s="18">
        <v>0</v>
      </c>
    </row>
    <row r="397" spans="1:11" s="7" customFormat="1" x14ac:dyDescent="0.25">
      <c r="A397" s="17" t="s">
        <v>1048</v>
      </c>
      <c r="B397" s="17" t="s">
        <v>926</v>
      </c>
      <c r="C397" s="17" t="s">
        <v>1049</v>
      </c>
      <c r="D397" s="18">
        <v>0</v>
      </c>
      <c r="E397" s="18">
        <v>0</v>
      </c>
      <c r="F397" s="18">
        <v>0</v>
      </c>
      <c r="G397" s="18">
        <v>0</v>
      </c>
      <c r="H397" s="18">
        <v>0</v>
      </c>
      <c r="I397" s="18">
        <v>0</v>
      </c>
      <c r="J397" s="18">
        <f>H397-I397</f>
        <v>0</v>
      </c>
      <c r="K397" s="18">
        <v>0</v>
      </c>
    </row>
    <row r="398" spans="1:11" s="7" customFormat="1" ht="43.5" x14ac:dyDescent="0.25">
      <c r="A398" s="17" t="s">
        <v>1050</v>
      </c>
      <c r="B398" s="17" t="s">
        <v>1051</v>
      </c>
      <c r="C398" s="17" t="s">
        <v>1052</v>
      </c>
      <c r="D398" s="18">
        <f>D399+D400</f>
        <v>0</v>
      </c>
      <c r="E398" s="18">
        <f>E399+E400</f>
        <v>0</v>
      </c>
      <c r="F398" s="18">
        <f>F399+F400</f>
        <v>0</v>
      </c>
      <c r="G398" s="18">
        <f>G399+G400</f>
        <v>0</v>
      </c>
      <c r="H398" s="18">
        <f>H399+H400</f>
        <v>0</v>
      </c>
      <c r="I398" s="18">
        <f>I399+I400</f>
        <v>0</v>
      </c>
      <c r="J398" s="18">
        <f>H398-I398</f>
        <v>0</v>
      </c>
      <c r="K398" s="18">
        <f>K399+K400</f>
        <v>0</v>
      </c>
    </row>
    <row r="399" spans="1:11" s="7" customFormat="1" x14ac:dyDescent="0.25">
      <c r="A399" s="17" t="s">
        <v>1053</v>
      </c>
      <c r="B399" s="17" t="s">
        <v>923</v>
      </c>
      <c r="C399" s="17" t="s">
        <v>1054</v>
      </c>
      <c r="D399" s="18">
        <v>0</v>
      </c>
      <c r="E399" s="18">
        <v>0</v>
      </c>
      <c r="F399" s="18">
        <v>0</v>
      </c>
      <c r="G399" s="18">
        <v>0</v>
      </c>
      <c r="H399" s="18">
        <v>0</v>
      </c>
      <c r="I399" s="18">
        <v>0</v>
      </c>
      <c r="J399" s="18">
        <f>H399-I399</f>
        <v>0</v>
      </c>
      <c r="K399" s="18">
        <v>0</v>
      </c>
    </row>
    <row r="400" spans="1:11" s="7" customFormat="1" x14ac:dyDescent="0.25">
      <c r="A400" s="17" t="s">
        <v>1055</v>
      </c>
      <c r="B400" s="17" t="s">
        <v>926</v>
      </c>
      <c r="C400" s="17" t="s">
        <v>1056</v>
      </c>
      <c r="D400" s="18">
        <v>0</v>
      </c>
      <c r="E400" s="18">
        <v>0</v>
      </c>
      <c r="F400" s="18">
        <v>0</v>
      </c>
      <c r="G400" s="18">
        <v>0</v>
      </c>
      <c r="H400" s="18">
        <v>0</v>
      </c>
      <c r="I400" s="18">
        <v>0</v>
      </c>
      <c r="J400" s="18">
        <f>H400-I400</f>
        <v>0</v>
      </c>
      <c r="K400" s="18">
        <v>0</v>
      </c>
    </row>
    <row r="401" spans="1:11" s="7" customFormat="1" ht="22.5" x14ac:dyDescent="0.25">
      <c r="A401" s="17" t="s">
        <v>1057</v>
      </c>
      <c r="B401" s="17" t="s">
        <v>1058</v>
      </c>
      <c r="C401" s="17" t="s">
        <v>1059</v>
      </c>
      <c r="D401" s="18">
        <v>0</v>
      </c>
      <c r="E401" s="18">
        <v>0</v>
      </c>
      <c r="F401" s="18">
        <v>0</v>
      </c>
      <c r="G401" s="18">
        <v>0</v>
      </c>
      <c r="H401" s="18">
        <v>0</v>
      </c>
      <c r="I401" s="18">
        <v>0</v>
      </c>
      <c r="J401" s="18">
        <f>H401-I401</f>
        <v>0</v>
      </c>
      <c r="K401" s="18">
        <v>0</v>
      </c>
    </row>
    <row r="402" spans="1:11" s="7" customFormat="1" ht="22.5" x14ac:dyDescent="0.25">
      <c r="A402" s="17" t="s">
        <v>1060</v>
      </c>
      <c r="B402" s="17" t="s">
        <v>1061</v>
      </c>
      <c r="C402" s="17" t="s">
        <v>1062</v>
      </c>
      <c r="D402" s="18">
        <f>D403+D404+D405</f>
        <v>0</v>
      </c>
      <c r="E402" s="18">
        <f>E403+E404+E405</f>
        <v>0</v>
      </c>
      <c r="F402" s="18">
        <f>F403+F404+F405</f>
        <v>0</v>
      </c>
      <c r="G402" s="18">
        <f>G403+G404+G405</f>
        <v>0</v>
      </c>
      <c r="H402" s="18">
        <f>H403+H404+H405</f>
        <v>0</v>
      </c>
      <c r="I402" s="18">
        <f>I403+I404+I405</f>
        <v>0</v>
      </c>
      <c r="J402" s="18">
        <f>H402-I402</f>
        <v>0</v>
      </c>
      <c r="K402" s="18">
        <f>K403+K404+K405</f>
        <v>0</v>
      </c>
    </row>
    <row r="403" spans="1:11" s="7" customFormat="1" x14ac:dyDescent="0.25">
      <c r="A403" s="17" t="s">
        <v>1063</v>
      </c>
      <c r="B403" s="17" t="s">
        <v>923</v>
      </c>
      <c r="C403" s="17" t="s">
        <v>1064</v>
      </c>
      <c r="D403" s="18">
        <v>0</v>
      </c>
      <c r="E403" s="18">
        <v>0</v>
      </c>
      <c r="F403" s="18">
        <v>0</v>
      </c>
      <c r="G403" s="18">
        <v>0</v>
      </c>
      <c r="H403" s="18">
        <v>0</v>
      </c>
      <c r="I403" s="18">
        <v>0</v>
      </c>
      <c r="J403" s="18">
        <f>H403-I403</f>
        <v>0</v>
      </c>
      <c r="K403" s="18">
        <v>0</v>
      </c>
    </row>
    <row r="404" spans="1:11" s="7" customFormat="1" x14ac:dyDescent="0.25">
      <c r="A404" s="17" t="s">
        <v>1065</v>
      </c>
      <c r="B404" s="17" t="s">
        <v>926</v>
      </c>
      <c r="C404" s="17" t="s">
        <v>1066</v>
      </c>
      <c r="D404" s="18">
        <v>0</v>
      </c>
      <c r="E404" s="18">
        <v>0</v>
      </c>
      <c r="F404" s="18">
        <v>0</v>
      </c>
      <c r="G404" s="18">
        <v>0</v>
      </c>
      <c r="H404" s="18">
        <v>0</v>
      </c>
      <c r="I404" s="18">
        <v>0</v>
      </c>
      <c r="J404" s="18">
        <f>H404-I404</f>
        <v>0</v>
      </c>
      <c r="K404" s="18">
        <v>0</v>
      </c>
    </row>
    <row r="405" spans="1:11" s="7" customFormat="1" x14ac:dyDescent="0.25">
      <c r="A405" s="17" t="s">
        <v>1067</v>
      </c>
      <c r="B405" s="17" t="s">
        <v>929</v>
      </c>
      <c r="C405" s="17" t="s">
        <v>1068</v>
      </c>
      <c r="D405" s="18">
        <v>0</v>
      </c>
      <c r="E405" s="18">
        <v>0</v>
      </c>
      <c r="F405" s="18">
        <v>0</v>
      </c>
      <c r="G405" s="18">
        <v>0</v>
      </c>
      <c r="H405" s="18">
        <v>0</v>
      </c>
      <c r="I405" s="18">
        <v>0</v>
      </c>
      <c r="J405" s="18">
        <f>H405-I405</f>
        <v>0</v>
      </c>
      <c r="K405" s="18">
        <v>0</v>
      </c>
    </row>
    <row r="406" spans="1:11" s="7" customFormat="1" x14ac:dyDescent="0.25">
      <c r="A406" s="17" t="s">
        <v>1069</v>
      </c>
      <c r="B406" s="17" t="s">
        <v>27</v>
      </c>
      <c r="C406" s="17" t="s">
        <v>27</v>
      </c>
      <c r="D406" s="18"/>
      <c r="E406" s="18"/>
      <c r="F406" s="18"/>
      <c r="G406" s="18"/>
      <c r="H406" s="18"/>
      <c r="I406" s="18"/>
      <c r="J406" s="18">
        <f>H406-I406</f>
        <v>0</v>
      </c>
      <c r="K406" s="18"/>
    </row>
    <row r="407" spans="1:11" s="7" customFormat="1" ht="33" x14ac:dyDescent="0.25">
      <c r="A407" s="17" t="s">
        <v>1070</v>
      </c>
      <c r="B407" s="17" t="s">
        <v>1071</v>
      </c>
      <c r="C407" s="17" t="s">
        <v>206</v>
      </c>
      <c r="D407" s="18">
        <f>D408+D409</f>
        <v>0</v>
      </c>
      <c r="E407" s="18">
        <f>E408+E409</f>
        <v>0</v>
      </c>
      <c r="F407" s="18">
        <f>F408+F409</f>
        <v>0</v>
      </c>
      <c r="G407" s="18">
        <f>G408+G409</f>
        <v>0</v>
      </c>
      <c r="H407" s="18">
        <f>H408+H409</f>
        <v>0</v>
      </c>
      <c r="I407" s="18">
        <f>I408+I409</f>
        <v>0</v>
      </c>
      <c r="J407" s="18">
        <f>H407-I407</f>
        <v>0</v>
      </c>
      <c r="K407" s="18">
        <f>K408+K409</f>
        <v>0</v>
      </c>
    </row>
    <row r="408" spans="1:11" s="7" customFormat="1" ht="22.5" x14ac:dyDescent="0.25">
      <c r="A408" s="17" t="s">
        <v>1072</v>
      </c>
      <c r="B408" s="17" t="s">
        <v>1073</v>
      </c>
      <c r="C408" s="17" t="s">
        <v>1074</v>
      </c>
      <c r="D408" s="18">
        <v>0</v>
      </c>
      <c r="E408" s="18">
        <v>0</v>
      </c>
      <c r="F408" s="18">
        <v>0</v>
      </c>
      <c r="G408" s="18">
        <v>0</v>
      </c>
      <c r="H408" s="18">
        <v>0</v>
      </c>
      <c r="I408" s="18">
        <v>0</v>
      </c>
      <c r="J408" s="18">
        <f>H408-I408</f>
        <v>0</v>
      </c>
      <c r="K408" s="18">
        <v>0</v>
      </c>
    </row>
    <row r="409" spans="1:11" s="7" customFormat="1" ht="33" x14ac:dyDescent="0.25">
      <c r="A409" s="17" t="s">
        <v>1075</v>
      </c>
      <c r="B409" s="17" t="s">
        <v>1076</v>
      </c>
      <c r="C409" s="17" t="s">
        <v>1077</v>
      </c>
      <c r="D409" s="18">
        <v>0</v>
      </c>
      <c r="E409" s="18">
        <v>0</v>
      </c>
      <c r="F409" s="18">
        <v>0</v>
      </c>
      <c r="G409" s="18">
        <v>0</v>
      </c>
      <c r="H409" s="18">
        <v>0</v>
      </c>
      <c r="I409" s="18">
        <v>0</v>
      </c>
      <c r="J409" s="18">
        <f>H409-I409</f>
        <v>0</v>
      </c>
      <c r="K409" s="18">
        <v>0</v>
      </c>
    </row>
    <row r="410" spans="1:11" s="7" customFormat="1" x14ac:dyDescent="0.25">
      <c r="A410" s="17" t="s">
        <v>1078</v>
      </c>
      <c r="B410" s="17" t="s">
        <v>1079</v>
      </c>
      <c r="C410" s="17" t="s">
        <v>221</v>
      </c>
      <c r="D410" s="18">
        <f>D412+D422</f>
        <v>0</v>
      </c>
      <c r="E410" s="18">
        <f>E412+E422</f>
        <v>0</v>
      </c>
      <c r="F410" s="18">
        <f>F412+F422</f>
        <v>0</v>
      </c>
      <c r="G410" s="18">
        <f>G412+G422</f>
        <v>0</v>
      </c>
      <c r="H410" s="18">
        <f>H412+H422</f>
        <v>0</v>
      </c>
      <c r="I410" s="18">
        <f>I412+I422</f>
        <v>0</v>
      </c>
      <c r="J410" s="18">
        <f>H410-I410</f>
        <v>0</v>
      </c>
      <c r="K410" s="18">
        <f>K412+K422</f>
        <v>0</v>
      </c>
    </row>
    <row r="411" spans="1:11" s="7" customFormat="1" x14ac:dyDescent="0.25">
      <c r="A411" s="17" t="s">
        <v>1080</v>
      </c>
      <c r="B411" s="17" t="s">
        <v>27</v>
      </c>
      <c r="C411" s="17" t="s">
        <v>1081</v>
      </c>
      <c r="D411" s="18"/>
      <c r="E411" s="18"/>
      <c r="F411" s="18"/>
      <c r="G411" s="18"/>
      <c r="H411" s="18"/>
      <c r="I411" s="18"/>
      <c r="J411" s="18">
        <f>H411-I411</f>
        <v>0</v>
      </c>
      <c r="K411" s="18"/>
    </row>
    <row r="412" spans="1:11" s="7" customFormat="1" ht="22.5" x14ac:dyDescent="0.25">
      <c r="A412" s="17" t="s">
        <v>1082</v>
      </c>
      <c r="B412" s="17" t="s">
        <v>1083</v>
      </c>
      <c r="C412" s="17" t="s">
        <v>224</v>
      </c>
      <c r="D412" s="18">
        <f>D413+D418+D420</f>
        <v>0</v>
      </c>
      <c r="E412" s="18">
        <f>E413+E418+E420</f>
        <v>0</v>
      </c>
      <c r="F412" s="18">
        <f>F413+F418+F420</f>
        <v>0</v>
      </c>
      <c r="G412" s="18">
        <f>G413+G418+G420</f>
        <v>0</v>
      </c>
      <c r="H412" s="18">
        <f>H413+H418+H420</f>
        <v>0</v>
      </c>
      <c r="I412" s="18">
        <f>I413+I418+I420</f>
        <v>0</v>
      </c>
      <c r="J412" s="18">
        <f>H412-I412</f>
        <v>0</v>
      </c>
      <c r="K412" s="18">
        <f>K413+K418+K420</f>
        <v>0</v>
      </c>
    </row>
    <row r="413" spans="1:11" s="7" customFormat="1" x14ac:dyDescent="0.25">
      <c r="A413" s="17" t="s">
        <v>1084</v>
      </c>
      <c r="B413" s="17" t="s">
        <v>1085</v>
      </c>
      <c r="C413" s="17" t="s">
        <v>1086</v>
      </c>
      <c r="D413" s="18">
        <f>D414+D415+D416+D417</f>
        <v>0</v>
      </c>
      <c r="E413" s="18">
        <f>E414+E415+E416+E417</f>
        <v>0</v>
      </c>
      <c r="F413" s="18">
        <f>F414+F415+F416+F417</f>
        <v>0</v>
      </c>
      <c r="G413" s="18">
        <f>G414+G415+G416+G417</f>
        <v>0</v>
      </c>
      <c r="H413" s="18">
        <f>H414+H415+H416+H417</f>
        <v>0</v>
      </c>
      <c r="I413" s="18">
        <f>I414+I415+I416+I417</f>
        <v>0</v>
      </c>
      <c r="J413" s="18">
        <f>H413-I413</f>
        <v>0</v>
      </c>
      <c r="K413" s="18">
        <f>K414+K415+K416+K417</f>
        <v>0</v>
      </c>
    </row>
    <row r="414" spans="1:11" s="7" customFormat="1" x14ac:dyDescent="0.25">
      <c r="A414" s="17" t="s">
        <v>1087</v>
      </c>
      <c r="B414" s="17" t="s">
        <v>1088</v>
      </c>
      <c r="C414" s="17" t="s">
        <v>1089</v>
      </c>
      <c r="D414" s="18">
        <v>0</v>
      </c>
      <c r="E414" s="18">
        <v>0</v>
      </c>
      <c r="F414" s="18">
        <v>0</v>
      </c>
      <c r="G414" s="18">
        <v>0</v>
      </c>
      <c r="H414" s="18">
        <v>0</v>
      </c>
      <c r="I414" s="18">
        <v>0</v>
      </c>
      <c r="J414" s="18">
        <f>H414-I414</f>
        <v>0</v>
      </c>
      <c r="K414" s="18">
        <v>0</v>
      </c>
    </row>
    <row r="415" spans="1:11" s="7" customFormat="1" x14ac:dyDescent="0.25">
      <c r="A415" s="17" t="s">
        <v>1090</v>
      </c>
      <c r="B415" s="17" t="s">
        <v>1091</v>
      </c>
      <c r="C415" s="17" t="s">
        <v>1092</v>
      </c>
      <c r="D415" s="18">
        <v>0</v>
      </c>
      <c r="E415" s="18">
        <v>0</v>
      </c>
      <c r="F415" s="18">
        <v>0</v>
      </c>
      <c r="G415" s="18">
        <v>0</v>
      </c>
      <c r="H415" s="18">
        <v>0</v>
      </c>
      <c r="I415" s="18">
        <v>0</v>
      </c>
      <c r="J415" s="18">
        <f>H415-I415</f>
        <v>0</v>
      </c>
      <c r="K415" s="18">
        <v>0</v>
      </c>
    </row>
    <row r="416" spans="1:11" s="7" customFormat="1" ht="22.5" x14ac:dyDescent="0.25">
      <c r="A416" s="17" t="s">
        <v>1093</v>
      </c>
      <c r="B416" s="17" t="s">
        <v>1094</v>
      </c>
      <c r="C416" s="17" t="s">
        <v>1095</v>
      </c>
      <c r="D416" s="18">
        <v>0</v>
      </c>
      <c r="E416" s="18">
        <v>0</v>
      </c>
      <c r="F416" s="18">
        <v>0</v>
      </c>
      <c r="G416" s="18">
        <v>0</v>
      </c>
      <c r="H416" s="18">
        <v>0</v>
      </c>
      <c r="I416" s="18">
        <v>0</v>
      </c>
      <c r="J416" s="18">
        <f>H416-I416</f>
        <v>0</v>
      </c>
      <c r="K416" s="18">
        <v>0</v>
      </c>
    </row>
    <row r="417" spans="1:11" s="7" customFormat="1" x14ac:dyDescent="0.25">
      <c r="A417" s="17" t="s">
        <v>1096</v>
      </c>
      <c r="B417" s="17" t="s">
        <v>1097</v>
      </c>
      <c r="C417" s="17" t="s">
        <v>1098</v>
      </c>
      <c r="D417" s="18">
        <v>0</v>
      </c>
      <c r="E417" s="18">
        <v>0</v>
      </c>
      <c r="F417" s="18">
        <v>0</v>
      </c>
      <c r="G417" s="18">
        <v>0</v>
      </c>
      <c r="H417" s="18">
        <v>0</v>
      </c>
      <c r="I417" s="18">
        <v>0</v>
      </c>
      <c r="J417" s="18">
        <f>H417-I417</f>
        <v>0</v>
      </c>
      <c r="K417" s="18">
        <v>0</v>
      </c>
    </row>
    <row r="418" spans="1:11" s="7" customFormat="1" x14ac:dyDescent="0.25">
      <c r="A418" s="17" t="s">
        <v>1099</v>
      </c>
      <c r="B418" s="17" t="s">
        <v>1100</v>
      </c>
      <c r="C418" s="17" t="s">
        <v>1101</v>
      </c>
      <c r="D418" s="18">
        <f>D419</f>
        <v>0</v>
      </c>
      <c r="E418" s="18">
        <f>E419</f>
        <v>0</v>
      </c>
      <c r="F418" s="18">
        <f>F419</f>
        <v>0</v>
      </c>
      <c r="G418" s="18">
        <f>G419</f>
        <v>0</v>
      </c>
      <c r="H418" s="18">
        <f>H419</f>
        <v>0</v>
      </c>
      <c r="I418" s="18">
        <f>I419</f>
        <v>0</v>
      </c>
      <c r="J418" s="18">
        <f>H418-I418</f>
        <v>0</v>
      </c>
      <c r="K418" s="18">
        <f>K419</f>
        <v>0</v>
      </c>
    </row>
    <row r="419" spans="1:11" s="7" customFormat="1" x14ac:dyDescent="0.25">
      <c r="A419" s="17" t="s">
        <v>1102</v>
      </c>
      <c r="B419" s="17" t="s">
        <v>1103</v>
      </c>
      <c r="C419" s="17" t="s">
        <v>1104</v>
      </c>
      <c r="D419" s="18">
        <v>0</v>
      </c>
      <c r="E419" s="18">
        <v>0</v>
      </c>
      <c r="F419" s="18">
        <v>0</v>
      </c>
      <c r="G419" s="18">
        <v>0</v>
      </c>
      <c r="H419" s="18">
        <v>0</v>
      </c>
      <c r="I419" s="18">
        <v>0</v>
      </c>
      <c r="J419" s="18">
        <f>H419-I419</f>
        <v>0</v>
      </c>
      <c r="K419" s="18">
        <v>0</v>
      </c>
    </row>
    <row r="420" spans="1:11" s="7" customFormat="1" x14ac:dyDescent="0.25">
      <c r="A420" s="17" t="s">
        <v>1105</v>
      </c>
      <c r="B420" s="17" t="s">
        <v>1106</v>
      </c>
      <c r="C420" s="17" t="s">
        <v>1107</v>
      </c>
      <c r="D420" s="18">
        <v>0</v>
      </c>
      <c r="E420" s="18">
        <v>0</v>
      </c>
      <c r="F420" s="18">
        <v>0</v>
      </c>
      <c r="G420" s="18">
        <v>0</v>
      </c>
      <c r="H420" s="18">
        <v>0</v>
      </c>
      <c r="I420" s="18">
        <v>0</v>
      </c>
      <c r="J420" s="18">
        <f>H420-I420</f>
        <v>0</v>
      </c>
      <c r="K420" s="18">
        <v>0</v>
      </c>
    </row>
    <row r="421" spans="1:11" s="7" customFormat="1" x14ac:dyDescent="0.25">
      <c r="A421" s="17" t="s">
        <v>1108</v>
      </c>
      <c r="B421" s="17" t="s">
        <v>27</v>
      </c>
      <c r="C421" s="17" t="s">
        <v>1109</v>
      </c>
      <c r="D421" s="18"/>
      <c r="E421" s="18"/>
      <c r="F421" s="18"/>
      <c r="G421" s="18"/>
      <c r="H421" s="18"/>
      <c r="I421" s="18"/>
      <c r="J421" s="18">
        <f>H421-I421</f>
        <v>0</v>
      </c>
      <c r="K421" s="18"/>
    </row>
    <row r="422" spans="1:11" s="7" customFormat="1" x14ac:dyDescent="0.25">
      <c r="A422" s="17" t="s">
        <v>1110</v>
      </c>
      <c r="B422" s="17" t="s">
        <v>1111</v>
      </c>
      <c r="C422" s="17" t="s">
        <v>227</v>
      </c>
      <c r="D422" s="18">
        <f>D423</f>
        <v>0</v>
      </c>
      <c r="E422" s="18">
        <f>E423</f>
        <v>0</v>
      </c>
      <c r="F422" s="18">
        <f>F423</f>
        <v>0</v>
      </c>
      <c r="G422" s="18">
        <f>G423</f>
        <v>0</v>
      </c>
      <c r="H422" s="18">
        <f>H423</f>
        <v>0</v>
      </c>
      <c r="I422" s="18">
        <f>I423</f>
        <v>0</v>
      </c>
      <c r="J422" s="18">
        <f>H422-I422</f>
        <v>0</v>
      </c>
      <c r="K422" s="18">
        <f>K423</f>
        <v>0</v>
      </c>
    </row>
    <row r="423" spans="1:11" s="7" customFormat="1" x14ac:dyDescent="0.25">
      <c r="A423" s="17" t="s">
        <v>1112</v>
      </c>
      <c r="B423" s="17" t="s">
        <v>1113</v>
      </c>
      <c r="C423" s="17" t="s">
        <v>1114</v>
      </c>
      <c r="D423" s="18">
        <f>D424+D425</f>
        <v>0</v>
      </c>
      <c r="E423" s="18">
        <f>E424+E425</f>
        <v>0</v>
      </c>
      <c r="F423" s="18">
        <f>F424+F425</f>
        <v>0</v>
      </c>
      <c r="G423" s="18">
        <f>G424+G425</f>
        <v>0</v>
      </c>
      <c r="H423" s="18">
        <f>H424+H425</f>
        <v>0</v>
      </c>
      <c r="I423" s="18">
        <f>I424+I425</f>
        <v>0</v>
      </c>
      <c r="J423" s="18">
        <f>H423-I423</f>
        <v>0</v>
      </c>
      <c r="K423" s="18">
        <f>K424+K425</f>
        <v>0</v>
      </c>
    </row>
    <row r="424" spans="1:11" s="7" customFormat="1" ht="22.5" x14ac:dyDescent="0.25">
      <c r="A424" s="17" t="s">
        <v>1115</v>
      </c>
      <c r="B424" s="17" t="s">
        <v>1116</v>
      </c>
      <c r="C424" s="17" t="s">
        <v>1117</v>
      </c>
      <c r="D424" s="18">
        <v>0</v>
      </c>
      <c r="E424" s="18">
        <v>0</v>
      </c>
      <c r="F424" s="18">
        <v>0</v>
      </c>
      <c r="G424" s="18">
        <v>0</v>
      </c>
      <c r="H424" s="18">
        <v>0</v>
      </c>
      <c r="I424" s="18">
        <v>0</v>
      </c>
      <c r="J424" s="18">
        <f>H424-I424</f>
        <v>0</v>
      </c>
      <c r="K424" s="18">
        <v>0</v>
      </c>
    </row>
    <row r="425" spans="1:11" s="7" customFormat="1" ht="22.5" x14ac:dyDescent="0.25">
      <c r="A425" s="17" t="s">
        <v>1118</v>
      </c>
      <c r="B425" s="17" t="s">
        <v>1119</v>
      </c>
      <c r="C425" s="17" t="s">
        <v>1120</v>
      </c>
      <c r="D425" s="18">
        <v>0</v>
      </c>
      <c r="E425" s="18">
        <v>0</v>
      </c>
      <c r="F425" s="18">
        <v>0</v>
      </c>
      <c r="G425" s="18">
        <v>0</v>
      </c>
      <c r="H425" s="18">
        <v>0</v>
      </c>
      <c r="I425" s="18">
        <v>0</v>
      </c>
      <c r="J425" s="18">
        <f>H425-I425</f>
        <v>0</v>
      </c>
      <c r="K425" s="18">
        <v>0</v>
      </c>
    </row>
    <row r="426" spans="1:11" s="7" customFormat="1" x14ac:dyDescent="0.25">
      <c r="A426" s="17" t="s">
        <v>1121</v>
      </c>
      <c r="B426" s="17" t="s">
        <v>567</v>
      </c>
      <c r="C426" s="17" t="s">
        <v>248</v>
      </c>
      <c r="D426" s="18">
        <v>0</v>
      </c>
      <c r="E426" s="18">
        <v>0</v>
      </c>
      <c r="F426" s="18">
        <v>0</v>
      </c>
      <c r="G426" s="18">
        <v>0</v>
      </c>
      <c r="H426" s="18">
        <v>0</v>
      </c>
      <c r="I426" s="18">
        <v>0</v>
      </c>
      <c r="J426" s="18">
        <f>H426-I426</f>
        <v>0</v>
      </c>
      <c r="K426" s="18">
        <v>0</v>
      </c>
    </row>
    <row r="427" spans="1:11" s="7" customFormat="1" ht="22.5" x14ac:dyDescent="0.25">
      <c r="A427" s="17" t="s">
        <v>1122</v>
      </c>
      <c r="B427" s="17" t="s">
        <v>584</v>
      </c>
      <c r="C427" s="17" t="s">
        <v>254</v>
      </c>
      <c r="D427" s="18">
        <v>0</v>
      </c>
      <c r="E427" s="18">
        <v>0</v>
      </c>
      <c r="F427" s="18">
        <v>0</v>
      </c>
      <c r="G427" s="18">
        <v>0</v>
      </c>
      <c r="H427" s="18">
        <v>0</v>
      </c>
      <c r="I427" s="18">
        <v>0</v>
      </c>
      <c r="J427" s="18">
        <f>H427-I427</f>
        <v>0</v>
      </c>
      <c r="K427" s="18">
        <v>0</v>
      </c>
    </row>
    <row r="428" spans="1:11" s="7" customFormat="1" ht="22.5" x14ac:dyDescent="0.25">
      <c r="A428" s="17" t="s">
        <v>1123</v>
      </c>
      <c r="B428" s="17" t="s">
        <v>1124</v>
      </c>
      <c r="C428" s="17" t="s">
        <v>1125</v>
      </c>
      <c r="D428" s="18">
        <v>0</v>
      </c>
      <c r="E428" s="18">
        <v>0</v>
      </c>
      <c r="F428" s="18">
        <v>0</v>
      </c>
      <c r="G428" s="18">
        <v>0</v>
      </c>
      <c r="H428" s="18">
        <v>0</v>
      </c>
      <c r="I428" s="18">
        <v>0</v>
      </c>
      <c r="J428" s="18">
        <f>H428-I428</f>
        <v>0</v>
      </c>
      <c r="K428" s="18">
        <v>0</v>
      </c>
    </row>
    <row r="429" spans="1:11" s="7" customFormat="1" x14ac:dyDescent="0.25">
      <c r="A429" s="17" t="s">
        <v>1126</v>
      </c>
      <c r="B429" s="17" t="s">
        <v>27</v>
      </c>
      <c r="C429" s="17" t="s">
        <v>27</v>
      </c>
      <c r="D429" s="18"/>
      <c r="E429" s="18"/>
      <c r="F429" s="18"/>
      <c r="G429" s="18"/>
      <c r="H429" s="18"/>
      <c r="I429" s="18"/>
      <c r="J429" s="18">
        <f>H429-I429</f>
        <v>0</v>
      </c>
      <c r="K429" s="18"/>
    </row>
    <row r="430" spans="1:11" s="7" customFormat="1" ht="22.5" x14ac:dyDescent="0.25">
      <c r="A430" s="17" t="s">
        <v>1127</v>
      </c>
      <c r="B430" s="17" t="s">
        <v>622</v>
      </c>
      <c r="C430" s="17" t="s">
        <v>263</v>
      </c>
      <c r="D430" s="18">
        <v>0</v>
      </c>
      <c r="E430" s="18">
        <v>0</v>
      </c>
      <c r="F430" s="18">
        <v>0</v>
      </c>
      <c r="G430" s="18">
        <v>0</v>
      </c>
      <c r="H430" s="18">
        <v>0</v>
      </c>
      <c r="I430" s="18">
        <v>0</v>
      </c>
      <c r="J430" s="18">
        <f>H430-I430</f>
        <v>0</v>
      </c>
      <c r="K430" s="18">
        <v>0</v>
      </c>
    </row>
    <row r="431" spans="1:11" s="7" customFormat="1" x14ac:dyDescent="0.25">
      <c r="A431" s="17" t="s">
        <v>1128</v>
      </c>
      <c r="B431" s="17" t="s">
        <v>27</v>
      </c>
      <c r="C431" s="17" t="s">
        <v>27</v>
      </c>
      <c r="D431" s="18"/>
      <c r="E431" s="18"/>
      <c r="F431" s="18"/>
      <c r="G431" s="18"/>
      <c r="H431" s="18"/>
      <c r="I431" s="18"/>
      <c r="J431" s="18">
        <f>H431-I431</f>
        <v>0</v>
      </c>
      <c r="K431" s="18"/>
    </row>
    <row r="432" spans="1:11" s="7" customFormat="1" ht="22.5" x14ac:dyDescent="0.25">
      <c r="A432" s="17" t="s">
        <v>1129</v>
      </c>
      <c r="B432" s="17" t="s">
        <v>625</v>
      </c>
      <c r="C432" s="17" t="s">
        <v>266</v>
      </c>
      <c r="D432" s="18">
        <v>0</v>
      </c>
      <c r="E432" s="18">
        <v>0</v>
      </c>
      <c r="F432" s="18">
        <v>0</v>
      </c>
      <c r="G432" s="18">
        <v>0</v>
      </c>
      <c r="H432" s="18">
        <v>0</v>
      </c>
      <c r="I432" s="18">
        <v>0</v>
      </c>
      <c r="J432" s="18">
        <f>H432-I432</f>
        <v>0</v>
      </c>
      <c r="K432" s="18">
        <v>0</v>
      </c>
    </row>
    <row r="433" spans="1:12" s="7" customFormat="1" ht="22.5" x14ac:dyDescent="0.25">
      <c r="A433" s="17" t="s">
        <v>1130</v>
      </c>
      <c r="B433" s="17" t="s">
        <v>627</v>
      </c>
      <c r="C433" s="17" t="s">
        <v>628</v>
      </c>
      <c r="D433" s="18">
        <v>0</v>
      </c>
      <c r="E433" s="18">
        <v>0</v>
      </c>
      <c r="F433" s="18">
        <v>0</v>
      </c>
      <c r="G433" s="18">
        <v>0</v>
      </c>
      <c r="H433" s="18">
        <v>0</v>
      </c>
      <c r="I433" s="18">
        <v>0</v>
      </c>
      <c r="J433" s="18">
        <f>H433-I433</f>
        <v>0</v>
      </c>
      <c r="K433" s="18">
        <v>0</v>
      </c>
    </row>
    <row r="434" spans="1:12" s="7" customFormat="1" ht="22.5" x14ac:dyDescent="0.25">
      <c r="A434" s="17" t="s">
        <v>1131</v>
      </c>
      <c r="B434" s="17" t="s">
        <v>1132</v>
      </c>
      <c r="C434" s="17" t="s">
        <v>1133</v>
      </c>
      <c r="D434" s="18">
        <v>0</v>
      </c>
      <c r="E434" s="18">
        <v>0</v>
      </c>
      <c r="F434" s="18">
        <v>0</v>
      </c>
      <c r="G434" s="18">
        <v>0</v>
      </c>
      <c r="H434" s="18">
        <v>0</v>
      </c>
      <c r="I434" s="18">
        <v>0</v>
      </c>
      <c r="J434" s="18">
        <f>H434-I434</f>
        <v>0</v>
      </c>
      <c r="K434" s="18">
        <v>0</v>
      </c>
    </row>
    <row r="435" spans="1:12" s="7" customFormat="1" ht="33" x14ac:dyDescent="0.25">
      <c r="A435" s="17" t="s">
        <v>1134</v>
      </c>
      <c r="B435" s="17" t="s">
        <v>1135</v>
      </c>
      <c r="C435" s="17" t="s">
        <v>1136</v>
      </c>
      <c r="D435" s="18">
        <v>0</v>
      </c>
      <c r="E435" s="18">
        <v>0</v>
      </c>
      <c r="F435" s="18">
        <v>0</v>
      </c>
      <c r="G435" s="18">
        <v>0</v>
      </c>
      <c r="H435" s="18">
        <v>0</v>
      </c>
      <c r="I435" s="18">
        <v>0</v>
      </c>
      <c r="J435" s="18">
        <f>H435-I435</f>
        <v>0</v>
      </c>
      <c r="K435" s="18">
        <v>0</v>
      </c>
    </row>
    <row r="436" spans="1:12" s="7" customFormat="1" ht="33" x14ac:dyDescent="0.25">
      <c r="A436" s="17" t="s">
        <v>1137</v>
      </c>
      <c r="B436" s="17" t="s">
        <v>1138</v>
      </c>
      <c r="C436" s="17" t="s">
        <v>1139</v>
      </c>
      <c r="D436" s="18">
        <v>0</v>
      </c>
      <c r="E436" s="18">
        <v>0</v>
      </c>
      <c r="F436" s="18">
        <v>0</v>
      </c>
      <c r="G436" s="18">
        <v>0</v>
      </c>
      <c r="H436" s="18">
        <v>0</v>
      </c>
      <c r="I436" s="18">
        <v>0</v>
      </c>
      <c r="J436" s="18">
        <f>H436-I436</f>
        <v>0</v>
      </c>
      <c r="K436" s="18">
        <v>0</v>
      </c>
    </row>
    <row r="437" spans="1:12" s="7" customFormat="1" ht="22.5" x14ac:dyDescent="0.25">
      <c r="A437" s="17" t="s">
        <v>1140</v>
      </c>
      <c r="B437" s="17" t="s">
        <v>1141</v>
      </c>
      <c r="C437" s="17" t="s">
        <v>1142</v>
      </c>
      <c r="D437" s="18">
        <v>0</v>
      </c>
      <c r="E437" s="18">
        <v>0</v>
      </c>
      <c r="F437" s="18">
        <v>0</v>
      </c>
      <c r="G437" s="18">
        <v>0</v>
      </c>
      <c r="H437" s="18">
        <v>0</v>
      </c>
      <c r="I437" s="18">
        <v>0</v>
      </c>
      <c r="J437" s="18">
        <f>H437-I437</f>
        <v>0</v>
      </c>
      <c r="K437" s="18">
        <v>0</v>
      </c>
    </row>
    <row r="438" spans="1:12" s="7" customFormat="1" x14ac:dyDescent="0.25">
      <c r="A438" s="15"/>
      <c r="B438" s="15"/>
      <c r="C438" s="15"/>
      <c r="D438" s="16"/>
      <c r="E438" s="16"/>
      <c r="F438" s="16"/>
      <c r="G438" s="16"/>
      <c r="H438" s="16"/>
      <c r="I438" s="16"/>
      <c r="J438" s="16"/>
      <c r="K438" s="16"/>
    </row>
    <row r="439" spans="1:12" x14ac:dyDescent="0.25">
      <c r="A439" s="20" t="s">
        <v>1143</v>
      </c>
      <c r="B439" s="20"/>
      <c r="C439" s="20"/>
      <c r="D439" s="20"/>
      <c r="E439" s="20" t="s">
        <v>1145</v>
      </c>
      <c r="F439" s="20"/>
      <c r="G439" s="20"/>
      <c r="H439" s="20"/>
      <c r="I439" s="20" t="s">
        <v>1146</v>
      </c>
      <c r="J439" s="20"/>
      <c r="K439" s="20"/>
      <c r="L439" s="20"/>
    </row>
    <row r="440" spans="1:12" x14ac:dyDescent="0.25">
      <c r="A440" s="3" t="s">
        <v>1144</v>
      </c>
      <c r="B440" s="3"/>
      <c r="C440" s="3"/>
      <c r="D440" s="3"/>
      <c r="E440" s="3" t="s">
        <v>1145</v>
      </c>
      <c r="F440" s="3"/>
      <c r="G440" s="3"/>
      <c r="H440" s="3"/>
      <c r="I440" s="3" t="s">
        <v>1147</v>
      </c>
      <c r="J440" s="3"/>
      <c r="K440" s="3"/>
      <c r="L440" s="3"/>
    </row>
    <row r="877" spans="1:20" x14ac:dyDescent="0.25">
      <c r="A877" s="19"/>
      <c r="B877" s="19"/>
      <c r="C877" s="19"/>
      <c r="D877" s="19"/>
      <c r="I877" s="19"/>
      <c r="J877" s="19"/>
      <c r="K877" s="19"/>
      <c r="L877" s="19"/>
      <c r="Q877" s="19"/>
      <c r="R877" s="19"/>
      <c r="S877" s="19"/>
      <c r="T877" s="19"/>
    </row>
  </sheetData>
  <mergeCells count="22">
    <mergeCell ref="H8:H9"/>
    <mergeCell ref="I8:I9"/>
    <mergeCell ref="J8:J9"/>
    <mergeCell ref="K8:K9"/>
    <mergeCell ref="A439:D439"/>
    <mergeCell ref="A440:D440"/>
    <mergeCell ref="E439:H439"/>
    <mergeCell ref="E440:H440"/>
    <mergeCell ref="I439:L439"/>
    <mergeCell ref="I440:L440"/>
    <mergeCell ref="A8:B9"/>
    <mergeCell ref="A10:B10"/>
    <mergeCell ref="C8:C9"/>
    <mergeCell ref="D8:D9"/>
    <mergeCell ref="E8:F8"/>
    <mergeCell ref="G8:G9"/>
    <mergeCell ref="A1:K1"/>
    <mergeCell ref="A2:K2"/>
    <mergeCell ref="A3:K3"/>
    <mergeCell ref="A4:K4"/>
    <mergeCell ref="A5:K5"/>
    <mergeCell ref="A6:K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2018-08-23T09:10:43Z</dcterms:created>
  <dcterms:modified xsi:type="dcterms:W3CDTF">2018-08-23T09:10:46Z</dcterms:modified>
</cp:coreProperties>
</file>