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2" i="1" s="1"/>
  <c r="D14" i="1"/>
  <c r="D13" i="1" s="1"/>
  <c r="D12" i="1" s="1"/>
  <c r="E14" i="1"/>
  <c r="F14" i="1"/>
  <c r="F13" i="1" s="1"/>
  <c r="F12" i="1" s="1"/>
  <c r="G14" i="1"/>
  <c r="G13" i="1" s="1"/>
  <c r="G12" i="1" s="1"/>
  <c r="H14" i="1"/>
  <c r="H13" i="1" s="1"/>
  <c r="I14" i="1"/>
  <c r="I13" i="1" s="1"/>
  <c r="I12" i="1" s="1"/>
  <c r="J14" i="1"/>
  <c r="K14" i="1"/>
  <c r="K13" i="1" s="1"/>
  <c r="K12" i="1" s="1"/>
  <c r="J15" i="1"/>
  <c r="D16" i="1"/>
  <c r="E16" i="1"/>
  <c r="F16" i="1"/>
  <c r="G16" i="1"/>
  <c r="H16" i="1"/>
  <c r="I16" i="1"/>
  <c r="J16" i="1"/>
  <c r="K16" i="1"/>
  <c r="J17" i="1"/>
  <c r="J18" i="1"/>
  <c r="J19" i="1"/>
  <c r="J20" i="1"/>
  <c r="J21" i="1"/>
  <c r="D22" i="1"/>
  <c r="E22" i="1"/>
  <c r="F22" i="1"/>
  <c r="G22" i="1"/>
  <c r="H22" i="1"/>
  <c r="J22" i="1" s="1"/>
  <c r="I22" i="1"/>
  <c r="K22" i="1"/>
  <c r="J23" i="1"/>
  <c r="D24" i="1"/>
  <c r="E24" i="1"/>
  <c r="F24" i="1"/>
  <c r="G24" i="1"/>
  <c r="H24" i="1"/>
  <c r="J24" i="1" s="1"/>
  <c r="I24" i="1"/>
  <c r="K24" i="1"/>
  <c r="J25" i="1"/>
  <c r="J26" i="1"/>
  <c r="J27" i="1"/>
  <c r="D28" i="1"/>
  <c r="E28" i="1"/>
  <c r="F28" i="1"/>
  <c r="G28" i="1"/>
  <c r="H28" i="1"/>
  <c r="J28" i="1" s="1"/>
  <c r="I28" i="1"/>
  <c r="K28" i="1"/>
  <c r="J29" i="1"/>
  <c r="D31" i="1"/>
  <c r="E31" i="1"/>
  <c r="F31" i="1"/>
  <c r="G31" i="1"/>
  <c r="H31" i="1"/>
  <c r="J31" i="1" s="1"/>
  <c r="I31" i="1"/>
  <c r="K31" i="1"/>
  <c r="K30" i="1" s="1"/>
  <c r="J32" i="1"/>
  <c r="D34" i="1"/>
  <c r="D33" i="1" s="1"/>
  <c r="E34" i="1"/>
  <c r="E33" i="1" s="1"/>
  <c r="F34" i="1"/>
  <c r="F33" i="1" s="1"/>
  <c r="G34" i="1"/>
  <c r="G33" i="1" s="1"/>
  <c r="H34" i="1"/>
  <c r="H33" i="1" s="1"/>
  <c r="J33" i="1" s="1"/>
  <c r="I34" i="1"/>
  <c r="I33" i="1" s="1"/>
  <c r="J34" i="1"/>
  <c r="K34" i="1"/>
  <c r="K33" i="1" s="1"/>
  <c r="J35" i="1"/>
  <c r="J36" i="1"/>
  <c r="J37" i="1"/>
  <c r="D40" i="1"/>
  <c r="D39" i="1" s="1"/>
  <c r="E40" i="1"/>
  <c r="E39" i="1" s="1"/>
  <c r="F40" i="1"/>
  <c r="F39" i="1" s="1"/>
  <c r="G40" i="1"/>
  <c r="G39" i="1" s="1"/>
  <c r="H40" i="1"/>
  <c r="H39" i="1" s="1"/>
  <c r="I40" i="1"/>
  <c r="I39" i="1" s="1"/>
  <c r="K40" i="1"/>
  <c r="K39" i="1" s="1"/>
  <c r="J41" i="1"/>
  <c r="J42" i="1"/>
  <c r="D43" i="1"/>
  <c r="E43" i="1"/>
  <c r="F43" i="1"/>
  <c r="G43" i="1"/>
  <c r="H43" i="1"/>
  <c r="I43" i="1"/>
  <c r="J43" i="1"/>
  <c r="K43" i="1"/>
  <c r="J44" i="1"/>
  <c r="J45" i="1"/>
  <c r="J46" i="1"/>
  <c r="J47" i="1"/>
  <c r="D48" i="1"/>
  <c r="E48" i="1"/>
  <c r="F48" i="1"/>
  <c r="G48" i="1"/>
  <c r="H48" i="1"/>
  <c r="I48" i="1"/>
  <c r="J48" i="1"/>
  <c r="K48" i="1"/>
  <c r="J49" i="1"/>
  <c r="D50" i="1"/>
  <c r="E50" i="1"/>
  <c r="F50" i="1"/>
  <c r="G50" i="1"/>
  <c r="H50" i="1"/>
  <c r="J50" i="1" s="1"/>
  <c r="I50" i="1"/>
  <c r="K50" i="1"/>
  <c r="J51" i="1"/>
  <c r="J52" i="1"/>
  <c r="D53" i="1"/>
  <c r="E53" i="1"/>
  <c r="F53" i="1"/>
  <c r="G53" i="1"/>
  <c r="H53" i="1"/>
  <c r="I53" i="1"/>
  <c r="J53" i="1"/>
  <c r="K53" i="1"/>
  <c r="J54" i="1"/>
  <c r="J55" i="1"/>
  <c r="D57" i="1"/>
  <c r="D56" i="1" s="1"/>
  <c r="E57" i="1"/>
  <c r="E56" i="1" s="1"/>
  <c r="F57" i="1"/>
  <c r="F56" i="1" s="1"/>
  <c r="G57" i="1"/>
  <c r="G56" i="1" s="1"/>
  <c r="H57" i="1"/>
  <c r="J57" i="1" s="1"/>
  <c r="I57" i="1"/>
  <c r="I56" i="1" s="1"/>
  <c r="K57" i="1"/>
  <c r="K56" i="1" s="1"/>
  <c r="J58" i="1"/>
  <c r="J59" i="1"/>
  <c r="J60" i="1"/>
  <c r="D61" i="1"/>
  <c r="E61" i="1"/>
  <c r="F61" i="1"/>
  <c r="G61" i="1"/>
  <c r="H61" i="1"/>
  <c r="I61" i="1"/>
  <c r="J61" i="1"/>
  <c r="K61" i="1"/>
  <c r="J62" i="1"/>
  <c r="D64" i="1"/>
  <c r="D63" i="1" s="1"/>
  <c r="E64" i="1"/>
  <c r="E63" i="1" s="1"/>
  <c r="F64" i="1"/>
  <c r="F63" i="1" s="1"/>
  <c r="G64" i="1"/>
  <c r="G63" i="1" s="1"/>
  <c r="H64" i="1"/>
  <c r="J64" i="1" s="1"/>
  <c r="I64" i="1"/>
  <c r="I63" i="1" s="1"/>
  <c r="K64" i="1"/>
  <c r="K63" i="1" s="1"/>
  <c r="J65" i="1"/>
  <c r="J66" i="1"/>
  <c r="J67" i="1"/>
  <c r="J68" i="1"/>
  <c r="J69" i="1"/>
  <c r="J70" i="1"/>
  <c r="J71" i="1"/>
  <c r="J72" i="1"/>
  <c r="J73" i="1"/>
  <c r="D74" i="1"/>
  <c r="E74" i="1"/>
  <c r="F74" i="1"/>
  <c r="G74" i="1"/>
  <c r="H74" i="1"/>
  <c r="J74" i="1" s="1"/>
  <c r="I74" i="1"/>
  <c r="K74" i="1"/>
  <c r="J75" i="1"/>
  <c r="J76" i="1"/>
  <c r="J77" i="1"/>
  <c r="J78" i="1"/>
  <c r="J79" i="1"/>
  <c r="K80" i="1"/>
  <c r="J81" i="1"/>
  <c r="D82" i="1"/>
  <c r="D80" i="1" s="1"/>
  <c r="E82" i="1"/>
  <c r="E80" i="1" s="1"/>
  <c r="F82" i="1"/>
  <c r="F80" i="1" s="1"/>
  <c r="G82" i="1"/>
  <c r="H82" i="1"/>
  <c r="H80" i="1" s="1"/>
  <c r="I82" i="1"/>
  <c r="I80" i="1" s="1"/>
  <c r="J82" i="1"/>
  <c r="K82" i="1"/>
  <c r="J83" i="1"/>
  <c r="J84" i="1"/>
  <c r="J85" i="1"/>
  <c r="J86" i="1"/>
  <c r="J87" i="1"/>
  <c r="D88" i="1"/>
  <c r="E88" i="1"/>
  <c r="F88" i="1"/>
  <c r="G88" i="1"/>
  <c r="H88" i="1"/>
  <c r="J88" i="1" s="1"/>
  <c r="I88" i="1"/>
  <c r="K88" i="1"/>
  <c r="J89" i="1"/>
  <c r="J90" i="1"/>
  <c r="D91" i="1"/>
  <c r="E91" i="1"/>
  <c r="F91" i="1"/>
  <c r="G91" i="1"/>
  <c r="G80" i="1" s="1"/>
  <c r="H91" i="1"/>
  <c r="I91" i="1"/>
  <c r="J91" i="1"/>
  <c r="K91" i="1"/>
  <c r="J92" i="1"/>
  <c r="D95" i="1"/>
  <c r="D94" i="1" s="1"/>
  <c r="E95" i="1"/>
  <c r="E94" i="1" s="1"/>
  <c r="F95" i="1"/>
  <c r="F94" i="1" s="1"/>
  <c r="F93" i="1" s="1"/>
  <c r="G95" i="1"/>
  <c r="G94" i="1" s="1"/>
  <c r="G93" i="1" s="1"/>
  <c r="H95" i="1"/>
  <c r="H94" i="1" s="1"/>
  <c r="I95" i="1"/>
  <c r="I94" i="1" s="1"/>
  <c r="J95" i="1"/>
  <c r="K95" i="1"/>
  <c r="K94" i="1" s="1"/>
  <c r="K93" i="1" s="1"/>
  <c r="J96" i="1"/>
  <c r="J97" i="1"/>
  <c r="D98" i="1"/>
  <c r="E98" i="1"/>
  <c r="F98" i="1"/>
  <c r="G98" i="1"/>
  <c r="H98" i="1"/>
  <c r="J98" i="1" s="1"/>
  <c r="I98" i="1"/>
  <c r="K98" i="1"/>
  <c r="J99" i="1"/>
  <c r="J100" i="1"/>
  <c r="J101" i="1"/>
  <c r="J102" i="1"/>
  <c r="J103" i="1"/>
  <c r="G104" i="1"/>
  <c r="K104" i="1"/>
  <c r="J105" i="1"/>
  <c r="D106" i="1"/>
  <c r="D104" i="1" s="1"/>
  <c r="E106" i="1"/>
  <c r="E104" i="1" s="1"/>
  <c r="F106" i="1"/>
  <c r="F104" i="1" s="1"/>
  <c r="G106" i="1"/>
  <c r="H106" i="1"/>
  <c r="H104" i="1" s="1"/>
  <c r="I106" i="1"/>
  <c r="I104" i="1" s="1"/>
  <c r="J106" i="1"/>
  <c r="K106" i="1"/>
  <c r="J107" i="1"/>
  <c r="J108" i="1"/>
  <c r="J109" i="1"/>
  <c r="J110" i="1"/>
  <c r="D113" i="1"/>
  <c r="D112" i="1" s="1"/>
  <c r="E113" i="1"/>
  <c r="E112" i="1" s="1"/>
  <c r="E111" i="1" s="1"/>
  <c r="F113" i="1"/>
  <c r="F112" i="1" s="1"/>
  <c r="G113" i="1"/>
  <c r="G112" i="1" s="1"/>
  <c r="H113" i="1"/>
  <c r="H112" i="1" s="1"/>
  <c r="I113" i="1"/>
  <c r="I112" i="1" s="1"/>
  <c r="I111" i="1" s="1"/>
  <c r="J113" i="1"/>
  <c r="K113" i="1"/>
  <c r="K112" i="1" s="1"/>
  <c r="J114" i="1"/>
  <c r="J115" i="1"/>
  <c r="J116" i="1"/>
  <c r="J117" i="1"/>
  <c r="D118" i="1"/>
  <c r="E118" i="1"/>
  <c r="F118" i="1"/>
  <c r="G118" i="1"/>
  <c r="H118" i="1"/>
  <c r="I118" i="1"/>
  <c r="J118" i="1"/>
  <c r="K118" i="1"/>
  <c r="J119" i="1"/>
  <c r="J120" i="1"/>
  <c r="J121" i="1"/>
  <c r="D123" i="1"/>
  <c r="D122" i="1" s="1"/>
  <c r="E123" i="1"/>
  <c r="E122" i="1" s="1"/>
  <c r="F123" i="1"/>
  <c r="F122" i="1" s="1"/>
  <c r="G123" i="1"/>
  <c r="G122" i="1" s="1"/>
  <c r="H123" i="1"/>
  <c r="H122" i="1" s="1"/>
  <c r="I123" i="1"/>
  <c r="I122" i="1" s="1"/>
  <c r="J123" i="1"/>
  <c r="K123" i="1"/>
  <c r="K122" i="1" s="1"/>
  <c r="J124" i="1"/>
  <c r="J125" i="1"/>
  <c r="J126" i="1"/>
  <c r="J127" i="1"/>
  <c r="D129" i="1"/>
  <c r="D128" i="1" s="1"/>
  <c r="E129" i="1"/>
  <c r="E128" i="1" s="1"/>
  <c r="F129" i="1"/>
  <c r="F128" i="1" s="1"/>
  <c r="G129" i="1"/>
  <c r="G128" i="1" s="1"/>
  <c r="H129" i="1"/>
  <c r="H128" i="1" s="1"/>
  <c r="I129" i="1"/>
  <c r="I128" i="1" s="1"/>
  <c r="J129" i="1"/>
  <c r="K129" i="1"/>
  <c r="K128" i="1" s="1"/>
  <c r="J130" i="1"/>
  <c r="J131" i="1"/>
  <c r="J132" i="1"/>
  <c r="D133" i="1"/>
  <c r="E133" i="1"/>
  <c r="F133" i="1"/>
  <c r="G133" i="1"/>
  <c r="H133" i="1"/>
  <c r="J133" i="1" s="1"/>
  <c r="I133" i="1"/>
  <c r="K133" i="1"/>
  <c r="J134" i="1"/>
  <c r="D135" i="1"/>
  <c r="E135" i="1"/>
  <c r="F135" i="1"/>
  <c r="G135" i="1"/>
  <c r="H135" i="1"/>
  <c r="I135" i="1"/>
  <c r="J135" i="1"/>
  <c r="K135" i="1"/>
  <c r="J136" i="1"/>
  <c r="J137" i="1"/>
  <c r="D138" i="1"/>
  <c r="E138" i="1"/>
  <c r="F138" i="1"/>
  <c r="G138" i="1"/>
  <c r="H138" i="1"/>
  <c r="J138" i="1" s="1"/>
  <c r="I138" i="1"/>
  <c r="K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G38" i="1" l="1"/>
  <c r="F30" i="1"/>
  <c r="H111" i="1"/>
  <c r="J111" i="1" s="1"/>
  <c r="J112" i="1"/>
  <c r="D111" i="1"/>
  <c r="J104" i="1"/>
  <c r="I93" i="1"/>
  <c r="E93" i="1"/>
  <c r="J80" i="1"/>
  <c r="K38" i="1"/>
  <c r="F38" i="1"/>
  <c r="F11" i="1" s="1"/>
  <c r="I30" i="1"/>
  <c r="E30" i="1"/>
  <c r="J128" i="1"/>
  <c r="J122" i="1"/>
  <c r="K111" i="1"/>
  <c r="G111" i="1"/>
  <c r="J94" i="1"/>
  <c r="H93" i="1"/>
  <c r="D93" i="1"/>
  <c r="I38" i="1"/>
  <c r="I11" i="1" s="1"/>
  <c r="E38" i="1"/>
  <c r="D30" i="1"/>
  <c r="H12" i="1"/>
  <c r="J13" i="1"/>
  <c r="F111" i="1"/>
  <c r="J39" i="1"/>
  <c r="D38" i="1"/>
  <c r="D11" i="1" s="1"/>
  <c r="G30" i="1"/>
  <c r="K11" i="1"/>
  <c r="G11" i="1"/>
  <c r="E11" i="1"/>
  <c r="H30" i="1"/>
  <c r="J30" i="1" s="1"/>
  <c r="H63" i="1"/>
  <c r="J63" i="1" s="1"/>
  <c r="J40" i="1"/>
  <c r="H56" i="1"/>
  <c r="J56" i="1" s="1"/>
  <c r="H38" i="1" l="1"/>
  <c r="J38" i="1" s="1"/>
  <c r="H11" i="1"/>
  <c r="J11" i="1" s="1"/>
  <c r="J12" i="1"/>
  <c r="J93" i="1"/>
</calcChain>
</file>

<file path=xl/sharedStrings.xml><?xml version="1.0" encoding="utf-8"?>
<sst xmlns="http://schemas.openxmlformats.org/spreadsheetml/2006/main" count="449" uniqueCount="448">
  <si>
    <t>JUDETUL  VASLUI</t>
  </si>
  <si>
    <t>COMUNA ROSIESTI</t>
  </si>
  <si>
    <t>CIF 5117550</t>
  </si>
  <si>
    <t xml:space="preserve"> Anexa 13</t>
  </si>
  <si>
    <t>Cont de executie - Cheltuieli - Bugetul local</t>
  </si>
  <si>
    <t>Trimestrul: 2, Anul: 2018</t>
  </si>
  <si>
    <t>Denumirea indicatorilor</t>
  </si>
  <si>
    <t>A</t>
  </si>
  <si>
    <t>Cod indicator</t>
  </si>
  <si>
    <t>B</t>
  </si>
  <si>
    <t>Credite de angajament</t>
  </si>
  <si>
    <t>Credite bugetare</t>
  </si>
  <si>
    <t>initiale</t>
  </si>
  <si>
    <t>definitive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</si>
  <si>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</si>
  <si>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</si>
  <si>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</si>
  <si>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</si>
  <si>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</si>
  <si>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</si>
  <si>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</si>
  <si>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</si>
  <si>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</si>
  <si>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</si>
  <si>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</si>
  <si>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</si>
  <si>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</si>
  <si>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</si>
  <si>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</si>
  <si>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</si>
  <si>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</si>
  <si>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</si>
  <si>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</si>
  <si>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</si>
  <si>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</si>
  <si>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</si>
  <si>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</si>
  <si>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</si>
  <si>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</si>
  <si>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</si>
  <si>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</si>
  <si>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8</t>
  </si>
  <si>
    <t>Fond pentru garantarea împrumuturilor externe, contractate/garantate de stat</t>
  </si>
  <si>
    <t>54.02.06</t>
  </si>
  <si>
    <t>9</t>
  </si>
  <si>
    <t>Fond pentru garantarea împrumuturilor externe, contractate/garantate de administraţiile publice locale</t>
  </si>
  <si>
    <t>54.02.07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</si>
  <si>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</si>
  <si>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</si>
  <si>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</si>
  <si>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</si>
  <si>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</si>
  <si>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</si>
  <si>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</si>
  <si>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</si>
  <si>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</si>
  <si>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</si>
  <si>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</si>
  <si>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</si>
  <si>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14</t>
  </si>
  <si>
    <t>Transferuri cu caracter general intre diferite nivele ale administratiei (cod 56.02.06+56.02.07+56.02.09)</t>
  </si>
  <si>
    <t>56.02</t>
  </si>
  <si>
    <t>15</t>
  </si>
  <si>
    <t>Transferuri din bugetele consiliilor judetene pentru finantarea centrelor pentru protectia copilului</t>
  </si>
  <si>
    <t>56.02.06</t>
  </si>
  <si>
    <t>16</t>
  </si>
  <si>
    <t>Transferuri din bugetele locale pentru institutiile de asistenta sociala pentru persoanele cu handicap</t>
  </si>
  <si>
    <t>56.02.07</t>
  </si>
  <si>
    <t>17</t>
  </si>
  <si>
    <t>Transferuri din bugetele locale catre bugetul fondului de asigurari sociale de sanatate</t>
  </si>
  <si>
    <t>56.02.09</t>
  </si>
  <si>
    <t>18</t>
  </si>
  <si>
    <t>Plati efectuate in anii precedenti si recuperate in anul curent (57.02.01)</t>
  </si>
  <si>
    <t>57.02</t>
  </si>
  <si>
    <t>19</t>
  </si>
  <si>
    <t>Plati efectuate in anii precedenti si recuperate in anul curent</t>
  </si>
  <si>
    <t>57.02.01</t>
  </si>
  <si>
    <t>20</t>
  </si>
  <si>
    <t>Partea a II-a APARARE, ORDINE PUBLICA SI SIGURANTA NATIONALA (cod 60.02+61.02)</t>
  </si>
  <si>
    <t>59.02</t>
  </si>
  <si>
    <t>21</t>
  </si>
  <si>
    <t>Aparare (cod 60.02.02)</t>
  </si>
  <si>
    <t>60.02</t>
  </si>
  <si>
    <t>22</t>
  </si>
  <si>
    <t>Aparare nationala</t>
  </si>
  <si>
    <t>60.02.02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</si>
  <si>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</si>
  <si>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</si>
  <si>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</si>
  <si>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</si>
  <si>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</si>
  <si>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</si>
  <si>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</si>
  <si>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</si>
  <si>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</si>
  <si>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</si>
  <si>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</si>
  <si>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</si>
  <si>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27</t>
  </si>
  <si>
    <t>Alte cheltuieli în domeniul ordinii publice si sigurantei nationale</t>
  </si>
  <si>
    <t>61.02.50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</si>
  <si>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</si>
  <si>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</si>
  <si>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</si>
  <si>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</si>
  <si>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</si>
  <si>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</si>
  <si>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</si>
  <si>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</si>
  <si>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</si>
  <si>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</si>
  <si>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</si>
  <si>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</si>
  <si>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32</t>
  </si>
  <si>
    <t>Invatamant primar</t>
  </si>
  <si>
    <t>65.02.03.02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</si>
  <si>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</si>
  <si>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</si>
  <si>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</si>
  <si>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</si>
  <si>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</si>
  <si>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</si>
  <si>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</si>
  <si>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</si>
  <si>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</si>
  <si>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</si>
  <si>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</si>
  <si>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</si>
  <si>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</si>
  <si>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</si>
  <si>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</si>
  <si>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38</t>
  </si>
  <si>
    <t>Invatamant  nedefinibil prin nivel (cod 65.02.07.04)</t>
  </si>
  <si>
    <t>65.02.07</t>
  </si>
  <si>
    <t>39</t>
  </si>
  <si>
    <t>Invatamant special</t>
  </si>
  <si>
    <t>65.02.07.04</t>
  </si>
  <si>
    <t>40</t>
  </si>
  <si>
    <t>Servicii auxiliare pentru educatie (cod 65.02.11.03+65.02.11.30)</t>
  </si>
  <si>
    <t>65.02.11</t>
  </si>
  <si>
    <t>41</t>
  </si>
  <si>
    <t xml:space="preserve">Internate si cantine pentru elevi </t>
  </si>
  <si>
    <t>65.02.11.03</t>
  </si>
  <si>
    <t>42</t>
  </si>
  <si>
    <t>Alte servicii auxiliare</t>
  </si>
  <si>
    <t>65.02.11.30</t>
  </si>
  <si>
    <t>43</t>
  </si>
  <si>
    <t xml:space="preserve">Servicii educationale complementare </t>
  </si>
  <si>
    <t>65.02.12</t>
  </si>
  <si>
    <t>44</t>
  </si>
  <si>
    <t>Scoală după scoală</t>
  </si>
  <si>
    <t>65.02.12.01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</si>
  <si>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</si>
  <si>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</si>
  <si>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</si>
  <si>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</si>
  <si>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</si>
  <si>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</si>
  <si>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</si>
  <si>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</si>
  <si>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</si>
  <si>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</si>
  <si>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</si>
  <si>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</si>
  <si>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49</t>
  </si>
  <si>
    <t>Unitati medico-sociale</t>
  </si>
  <si>
    <t>66.02.06.03</t>
  </si>
  <si>
    <t>50</t>
  </si>
  <si>
    <t>Servicii de sanatate publica</t>
  </si>
  <si>
    <t>66.02.08</t>
  </si>
  <si>
    <t>51</t>
  </si>
  <si>
    <t>Alte cheltuieli in domeniul sanatatii (cod 66.02.50.50)</t>
  </si>
  <si>
    <t>66.02.50</t>
  </si>
  <si>
    <t>52</t>
  </si>
  <si>
    <t>Alte institutii si actiuni sanitare</t>
  </si>
  <si>
    <t>66.02.50.50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</si>
  <si>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</si>
  <si>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</si>
  <si>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</si>
  <si>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</si>
  <si>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</si>
  <si>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</si>
  <si>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</si>
  <si>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</si>
  <si>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</si>
  <si>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</si>
  <si>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</si>
  <si>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</si>
  <si>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57</t>
  </si>
  <si>
    <t>Institutii publice de spectacole si concerte</t>
  </si>
  <si>
    <t>67.02.03.04</t>
  </si>
  <si>
    <t>58</t>
  </si>
  <si>
    <t>Scoli populare de arta si meserii</t>
  </si>
  <si>
    <t>67.02.03.05</t>
  </si>
  <si>
    <t>59</t>
  </si>
  <si>
    <t>Case de cultura</t>
  </si>
  <si>
    <t>67.02.03.06</t>
  </si>
  <si>
    <t>60</t>
  </si>
  <si>
    <t>Camine culturale</t>
  </si>
  <si>
    <t>67.02.03.07</t>
  </si>
  <si>
    <t>61</t>
  </si>
  <si>
    <t>Centre pentru  conservarea si promovarea culturii traditionale</t>
  </si>
  <si>
    <t>67.02.03.08</t>
  </si>
  <si>
    <t>62</t>
  </si>
  <si>
    <t>Consolidarea si restaurarea monumentelor istorice</t>
  </si>
  <si>
    <t>67.02.03.12</t>
  </si>
  <si>
    <t>63</t>
  </si>
  <si>
    <t>Alte servicii culturale</t>
  </si>
  <si>
    <t>67.02.03.30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</si>
  <si>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</si>
  <si>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</si>
  <si>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</si>
  <si>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</si>
  <si>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</si>
  <si>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</si>
  <si>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66</t>
  </si>
  <si>
    <t>Tineret</t>
  </si>
  <si>
    <t>67.02.05.02</t>
  </si>
  <si>
    <t>67</t>
  </si>
  <si>
    <t>Intretinere gradini publice, parcuri, zone verzi, baze sportive si de agrement</t>
  </si>
  <si>
    <t>67.02.05.03</t>
  </si>
  <si>
    <t>68</t>
  </si>
  <si>
    <t>Servicii religioase</t>
  </si>
  <si>
    <t>67.02.06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</si>
  <si>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</si>
  <si>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</si>
  <si>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</si>
  <si>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</si>
  <si>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</si>
  <si>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</si>
  <si>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71</t>
  </si>
  <si>
    <t>Asistenta acordata persoanelor in varsta</t>
  </si>
  <si>
    <t>68.02.04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</si>
  <si>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</si>
  <si>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</si>
  <si>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</si>
  <si>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</si>
  <si>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</si>
  <si>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</si>
  <si>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74</t>
  </si>
  <si>
    <t>Asistenta sociala pentru familie si copii</t>
  </si>
  <si>
    <t>68.02.06</t>
  </si>
  <si>
    <t>75</t>
  </si>
  <si>
    <t>Ajutoare pentru locuinte</t>
  </si>
  <si>
    <t>68.02.10</t>
  </si>
  <si>
    <t>76</t>
  </si>
  <si>
    <t>Crese</t>
  </si>
  <si>
    <t>68.02.11</t>
  </si>
  <si>
    <t>77</t>
  </si>
  <si>
    <t>Unitati de asistenta medico-sociale</t>
  </si>
  <si>
    <t>68.02.12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</si>
  <si>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</si>
  <si>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</si>
  <si>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</si>
  <si>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</si>
  <si>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</si>
  <si>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</si>
  <si>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80</t>
  </si>
  <si>
    <t>Cantine de ajutor social</t>
  </si>
  <si>
    <t>68.02.15.02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</si>
  <si>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</si>
  <si>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</si>
  <si>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</si>
  <si>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</si>
  <si>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</si>
  <si>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</si>
  <si>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</si>
  <si>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</si>
  <si>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</si>
  <si>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</si>
  <si>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</si>
  <si>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</si>
  <si>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</si>
  <si>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</si>
  <si>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</si>
  <si>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</si>
  <si>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</si>
  <si>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</si>
  <si>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</si>
  <si>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</si>
  <si>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</si>
  <si>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</si>
  <si>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</si>
  <si>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</si>
  <si>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</si>
  <si>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</si>
  <si>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</si>
  <si>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</si>
  <si>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</si>
  <si>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</si>
  <si>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</si>
  <si>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</si>
  <si>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</si>
  <si>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92</t>
  </si>
  <si>
    <t>Alimentare cu gaze naturale in localitati</t>
  </si>
  <si>
    <t>70.02.07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</si>
  <si>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</si>
  <si>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</si>
  <si>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</si>
  <si>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</si>
  <si>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</si>
  <si>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</si>
  <si>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95</t>
  </si>
  <si>
    <t>Reducerea şi controlul poluării</t>
  </si>
  <si>
    <t>74.02.03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</si>
  <si>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</si>
  <si>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</si>
  <si>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</si>
  <si>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</si>
  <si>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</si>
  <si>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</si>
  <si>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98</t>
  </si>
  <si>
    <t>Colectarea, tratarea si distrugerea deseurilor</t>
  </si>
  <si>
    <t>74.02.05.02</t>
  </si>
  <si>
    <t>99</t>
  </si>
  <si>
    <t>Canalizarea si tratarea apelor reziduale</t>
  </si>
  <si>
    <t>74.02.06</t>
  </si>
  <si>
    <t>100</t>
  </si>
  <si>
    <t>Alte servicii în domeniul protectiei mediului</t>
  </si>
  <si>
    <t>74.02.50</t>
  </si>
  <si>
    <t>101</t>
  </si>
  <si>
    <t>Partea a V-a ACTIUNI ECONOMICE   (cod 80.02+81.02+83.02+84.02+87.02)</t>
  </si>
  <si>
    <t>79.02</t>
  </si>
  <si>
    <t>102</t>
  </si>
  <si>
    <t>Actiuni generale economice, comerciale si de munca (cod 80.02.01)</t>
  </si>
  <si>
    <t>80.02</t>
  </si>
  <si>
    <t>103</t>
  </si>
  <si>
    <t>Actiuni generale economice si comerciale (cod 80.02.01.06+80.02.01.09+80.02.01.10+80.02.01.30)</t>
  </si>
  <si>
    <t>80.02.01</t>
  </si>
  <si>
    <t>104</t>
  </si>
  <si>
    <t>Prevenire si combatere inundatii si aheturi</t>
  </si>
  <si>
    <t>80.02.01.06</t>
  </si>
  <si>
    <t>105</t>
  </si>
  <si>
    <t>Stimulare intreprinderi mici si mijlocii</t>
  </si>
  <si>
    <t>80.02.01.09</t>
  </si>
  <si>
    <t>106</t>
  </si>
  <si>
    <t>Proarame de dezvoltare regionala  si sociala</t>
  </si>
  <si>
    <t>80.02.01.10</t>
  </si>
  <si>
    <t>107</t>
  </si>
  <si>
    <t>Alte cheltuieli pentru actiuni generale economice si comerciale</t>
  </si>
  <si>
    <t>80.02.01.30</t>
  </si>
  <si>
    <t>108</t>
  </si>
  <si>
    <t>Combustibili si energie (cod 81.02.06+81.02.07+81.02.50)</t>
  </si>
  <si>
    <t>81.02</t>
  </si>
  <si>
    <t>109</t>
  </si>
  <si>
    <t>Energie termica</t>
  </si>
  <si>
    <t>81.02.06</t>
  </si>
  <si>
    <t>110</t>
  </si>
  <si>
    <t>Alti combustibili</t>
  </si>
  <si>
    <t>81.02.07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</si>
  <si>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</si>
  <si>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</si>
  <si>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</si>
  <si>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</si>
  <si>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</si>
  <si>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</si>
  <si>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</si>
  <si>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</si>
  <si>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</si>
  <si>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114</t>
  </si>
  <si>
    <t>Protecţia plantelor şi carantină fitosanitară</t>
  </si>
  <si>
    <t>83.02.03.03</t>
  </si>
  <si>
    <t>115</t>
  </si>
  <si>
    <t>Camere Agricole</t>
  </si>
  <si>
    <t>83.02.03.07</t>
  </si>
  <si>
    <t>116</t>
  </si>
  <si>
    <t xml:space="preserve">Alte cheltuieli in domeniul agriculturii </t>
  </si>
  <si>
    <t>83.02.03.30</t>
  </si>
  <si>
    <t>117</t>
  </si>
  <si>
    <t>Alte cheltuieli in domeniul agriculturii, silviculturii, pisciculturii si vanatorii</t>
  </si>
  <si>
    <t>83.02.50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</si>
  <si>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</si>
  <si>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</si>
  <si>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</si>
  <si>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</si>
  <si>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</si>
  <si>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</si>
  <si>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</si>
  <si>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</si>
  <si>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</si>
  <si>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</si>
  <si>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</si>
  <si>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</si>
  <si>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</si>
  <si>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</si>
  <si>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</si>
  <si>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123</t>
  </si>
  <si>
    <t xml:space="preserve">Transport feroviar (cod 84.02.04.01) </t>
  </si>
  <si>
    <t>84.02.04</t>
  </si>
  <si>
    <t>124</t>
  </si>
  <si>
    <t>Transport pe calea ferata</t>
  </si>
  <si>
    <t>84.02.04.01</t>
  </si>
  <si>
    <t>125</t>
  </si>
  <si>
    <t>Transport aerian (cod 84.02.06.02)</t>
  </si>
  <si>
    <t>84.02.06</t>
  </si>
  <si>
    <t>126</t>
  </si>
  <si>
    <t>Aviatia civila</t>
  </si>
  <si>
    <t>84.02.06.02</t>
  </si>
  <si>
    <t>127</t>
  </si>
  <si>
    <t>Alte cheltuieli in domeniul transporturilor</t>
  </si>
  <si>
    <t>84.02.50</t>
  </si>
  <si>
    <t>128</t>
  </si>
  <si>
    <t>Alte actiuni economice (cod 87.02.01+87.02.03 la 87.02.05+87.02.50)</t>
  </si>
  <si>
    <t>87.02</t>
  </si>
  <si>
    <t>129</t>
  </si>
  <si>
    <t xml:space="preserve">Fondul Roman de Dezvoltare Sociala </t>
  </si>
  <si>
    <t>87.02.01</t>
  </si>
  <si>
    <t>130</t>
  </si>
  <si>
    <t>Zone libere</t>
  </si>
  <si>
    <t>87.02.03</t>
  </si>
  <si>
    <t>131</t>
  </si>
  <si>
    <t>Turism</t>
  </si>
  <si>
    <t>87.02.04</t>
  </si>
  <si>
    <t>132</t>
  </si>
  <si>
    <t>Proiecte de dezvoltare multifunctionale</t>
  </si>
  <si>
    <t>87.02.05</t>
  </si>
  <si>
    <t>133</t>
  </si>
  <si>
    <t>Alte actiuni economice</t>
  </si>
  <si>
    <t>87.02.50</t>
  </si>
  <si>
    <t>134</t>
  </si>
  <si>
    <t>VII. REZERVE, EXCEDENT / DEFICIT</t>
  </si>
  <si>
    <t>96.02</t>
  </si>
  <si>
    <t>135</t>
  </si>
  <si>
    <t xml:space="preserve">REZERVE </t>
  </si>
  <si>
    <t>97.02</t>
  </si>
  <si>
    <t>136</t>
  </si>
  <si>
    <t>EXCEDENT     98.02.96 + 98.02.97</t>
  </si>
  <si>
    <t>98.02</t>
  </si>
  <si>
    <t>137</t>
  </si>
  <si>
    <t xml:space="preserve">    Excedentul secţiunii de funcţionare</t>
  </si>
  <si>
    <t>98.02.96</t>
  </si>
  <si>
    <t>138</t>
  </si>
  <si>
    <t xml:space="preserve">    Excedentul secţiunii de dezvoltare</t>
  </si>
  <si>
    <t>98.02.97</t>
  </si>
  <si>
    <t>139</t>
  </si>
  <si>
    <t>DEFICIT          99.02.96 + 99.02.97</t>
  </si>
  <si>
    <t>99.02</t>
  </si>
  <si>
    <t>140</t>
  </si>
  <si>
    <t xml:space="preserve">    Deficitul secţiunii de funcţionare</t>
  </si>
  <si>
    <t>99.02.96</t>
  </si>
  <si>
    <t>141</t>
  </si>
  <si>
    <t xml:space="preserve">    Deficitul secţiunii de dezvoltare</t>
  </si>
  <si>
    <t>99.02.97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</si>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</sst>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10" xfId="0" applyNumberFormat="1" applyFont="1" applyBorder="1" applyAlignment="1">
      <alignment wrapText="1" shrinkToFit="1"/>
    </xf>
    <xf numFmtId="4" fontId="3" fillId="0" borderId="10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5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7" customFormat="1" ht="15.75" thickBot="1" x14ac:dyDescent="0.3">
      <c r="A8" s="5" t="s">
        <v>6</v>
      </c>
      <c r="B8" s="6"/>
      <c r="C8" s="12" t="s">
        <v>8</v>
      </c>
      <c r="D8" s="12" t="s">
        <v>10</v>
      </c>
      <c r="E8" s="10" t="s">
        <v>11</v>
      </c>
      <c r="F8" s="11"/>
      <c r="G8" s="12" t="s">
        <v>14</v>
      </c>
      <c r="H8" s="12" t="s">
        <v>15</v>
      </c>
      <c r="I8" s="12" t="s">
        <v>16</v>
      </c>
      <c r="J8" s="12" t="s">
        <v>17</v>
      </c>
      <c r="K8" s="12" t="s">
        <v>19</v>
      </c>
    </row>
    <row r="9" spans="1:11" s="7" customFormat="1" ht="21.75" thickBot="1" x14ac:dyDescent="0.3">
      <c r="A9" s="8"/>
      <c r="B9" s="9"/>
      <c r="C9" s="13"/>
      <c r="D9" s="13"/>
      <c r="E9" s="14" t="s">
        <v>12</v>
      </c>
      <c r="F9" s="14" t="s">
        <v>13</v>
      </c>
      <c r="G9" s="13"/>
      <c r="H9" s="13"/>
      <c r="I9" s="13"/>
      <c r="J9" s="13"/>
      <c r="K9" s="13"/>
    </row>
    <row r="10" spans="1:11" s="7" customFormat="1" ht="15.75" thickBot="1" x14ac:dyDescent="0.3">
      <c r="A10" s="10" t="s">
        <v>7</v>
      </c>
      <c r="B10" s="11"/>
      <c r="C10" s="14" t="s">
        <v>9</v>
      </c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 t="s">
        <v>18</v>
      </c>
      <c r="K10" s="14">
        <v>8</v>
      </c>
    </row>
    <row r="11" spans="1:11" s="7" customFormat="1" ht="22.5" x14ac:dyDescent="0.25">
      <c r="A11" s="17" t="s">
        <v>20</v>
      </c>
      <c r="B11" s="17" t="s">
        <v>21</v>
      </c>
      <c r="C11" s="17" t="s">
        <v>22</v>
      </c>
      <c r="D11" s="18">
        <f>D12+D28+D30+D38+D93+D111</f>
        <v>4453987</v>
      </c>
      <c r="E11" s="18">
        <f>E12+E28+E30+E38+E93+E111</f>
        <v>4486987</v>
      </c>
      <c r="F11" s="18">
        <f>F12+F28+F30+F38+F93+F111</f>
        <v>2975925</v>
      </c>
      <c r="G11" s="18">
        <f>G12+G28+G30+G38+G93+G111</f>
        <v>2955925</v>
      </c>
      <c r="H11" s="18">
        <f>H12+H28+H30+H38+H93+H111</f>
        <v>2955925</v>
      </c>
      <c r="I11" s="18">
        <f>I12+I28+I30+I38+I93+I111</f>
        <v>1506748</v>
      </c>
      <c r="J11" s="18">
        <f>H11-I11</f>
        <v>1449177</v>
      </c>
      <c r="K11" s="18">
        <f>K12+K28+K30+K38+K93+K111</f>
        <v>1343807</v>
      </c>
    </row>
    <row r="12" spans="1:11" s="7" customFormat="1" ht="22.5" x14ac:dyDescent="0.25">
      <c r="A12" s="17" t="s">
        <v>23</v>
      </c>
      <c r="B12" s="17" t="s">
        <v>24</v>
      </c>
      <c r="C12" s="17" t="s">
        <v>25</v>
      </c>
      <c r="D12" s="18">
        <f>D13+D16+D22+D24</f>
        <v>1257000</v>
      </c>
      <c r="E12" s="18">
        <f>E13+E16+E22+E24</f>
        <v>1290000</v>
      </c>
      <c r="F12" s="18">
        <f>F13+F16+F22+F24</f>
        <v>698000</v>
      </c>
      <c r="G12" s="18">
        <f>G13+G16+G22+G24</f>
        <v>678000</v>
      </c>
      <c r="H12" s="18">
        <f>H13+H16+H22+H24</f>
        <v>678000</v>
      </c>
      <c r="I12" s="18">
        <f>I13+I16+I22+I24</f>
        <v>581946</v>
      </c>
      <c r="J12" s="18">
        <f>H12-I12</f>
        <v>96054</v>
      </c>
      <c r="K12" s="18">
        <f>K13+K16+K22+K24</f>
        <v>564274</v>
      </c>
    </row>
    <row r="13" spans="1:11" s="7" customFormat="1" ht="22.5" x14ac:dyDescent="0.25">
      <c r="A13" s="17" t="s">
        <v>26</v>
      </c>
      <c r="B13" s="17" t="s">
        <v>27</v>
      </c>
      <c r="C13" s="17" t="s">
        <v>28</v>
      </c>
      <c r="D13" s="18">
        <f>D14</f>
        <v>1257000</v>
      </c>
      <c r="E13" s="18">
        <f>E14</f>
        <v>1257000</v>
      </c>
      <c r="F13" s="18">
        <f>F14</f>
        <v>678000</v>
      </c>
      <c r="G13" s="18">
        <f>G14</f>
        <v>678000</v>
      </c>
      <c r="H13" s="18">
        <f>H14</f>
        <v>678000</v>
      </c>
      <c r="I13" s="18">
        <f>I14</f>
        <v>581946</v>
      </c>
      <c r="J13" s="18">
        <f>H13-I13</f>
        <v>96054</v>
      </c>
      <c r="K13" s="18">
        <f>K14</f>
        <v>564274</v>
      </c>
    </row>
    <row r="14" spans="1:11" s="7" customFormat="1" ht="22.5" x14ac:dyDescent="0.25">
      <c r="A14" s="17" t="s">
        <v>29</v>
      </c>
      <c r="B14" s="17" t="s">
        <v>30</v>
      </c>
      <c r="C14" s="17" t="s">
        <v>31</v>
      </c>
      <c r="D14" s="18">
        <f>D15</f>
        <v>1257000</v>
      </c>
      <c r="E14" s="18">
        <f>E15</f>
        <v>1257000</v>
      </c>
      <c r="F14" s="18">
        <f>F15</f>
        <v>678000</v>
      </c>
      <c r="G14" s="18">
        <f>G15</f>
        <v>678000</v>
      </c>
      <c r="H14" s="18">
        <f>H15</f>
        <v>678000</v>
      </c>
      <c r="I14" s="18">
        <f>I15</f>
        <v>581946</v>
      </c>
      <c r="J14" s="18">
        <f>H14-I14</f>
        <v>96054</v>
      </c>
      <c r="K14" s="18">
        <f>K15</f>
        <v>564274</v>
      </c>
    </row>
    <row r="15" spans="1:11" s="7" customFormat="1" x14ac:dyDescent="0.25">
      <c r="A15" s="17" t="s">
        <v>32</v>
      </c>
      <c r="B15" s="17" t="s">
        <v>33</v>
      </c>
      <c r="C15" s="17" t="s">
        <v>34</v>
      </c>
      <c r="D15" s="18">
        <v>1257000</v>
      </c>
      <c r="E15" s="18">
        <v>1257000</v>
      </c>
      <c r="F15" s="18">
        <v>678000</v>
      </c>
      <c r="G15" s="18">
        <v>678000</v>
      </c>
      <c r="H15" s="18">
        <v>678000</v>
      </c>
      <c r="I15" s="18">
        <v>581946</v>
      </c>
      <c r="J15" s="18">
        <f>H15-I15</f>
        <v>96054</v>
      </c>
      <c r="K15" s="18">
        <v>564274</v>
      </c>
    </row>
    <row r="16" spans="1:11" s="7" customFormat="1" ht="22.5" x14ac:dyDescent="0.25">
      <c r="A16" s="17" t="s">
        <v>35</v>
      </c>
      <c r="B16" s="17" t="s">
        <v>36</v>
      </c>
      <c r="C16" s="17" t="s">
        <v>37</v>
      </c>
      <c r="D16" s="18">
        <f>D17+D18+D19+D20+D21</f>
        <v>0</v>
      </c>
      <c r="E16" s="18">
        <f>E17+E18+E19+E20+E21</f>
        <v>33000</v>
      </c>
      <c r="F16" s="18">
        <f>F17+F18+F19+F20+F21</f>
        <v>20000</v>
      </c>
      <c r="G16" s="18">
        <f>G17+G18+G19+G20+G21</f>
        <v>0</v>
      </c>
      <c r="H16" s="18">
        <f>H17+H18+H19+H20+H21</f>
        <v>0</v>
      </c>
      <c r="I16" s="18">
        <f>I17+I18+I19+I20+I21</f>
        <v>0</v>
      </c>
      <c r="J16" s="18">
        <f>H16-I16</f>
        <v>0</v>
      </c>
      <c r="K16" s="18">
        <f>K17+K18+K19+K20+K21</f>
        <v>0</v>
      </c>
    </row>
    <row r="17" spans="1:11" s="7" customFormat="1" ht="22.5" x14ac:dyDescent="0.25">
      <c r="A17" s="17" t="s">
        <v>38</v>
      </c>
      <c r="B17" s="17" t="s">
        <v>39</v>
      </c>
      <c r="C17" s="17" t="s">
        <v>40</v>
      </c>
      <c r="D17" s="18">
        <v>0</v>
      </c>
      <c r="E17" s="18">
        <v>33000</v>
      </c>
      <c r="F17" s="18">
        <v>20000</v>
      </c>
      <c r="G17" s="18">
        <v>0</v>
      </c>
      <c r="H17" s="18">
        <v>0</v>
      </c>
      <c r="I17" s="18">
        <v>0</v>
      </c>
      <c r="J17" s="18">
        <f>H17-I17</f>
        <v>0</v>
      </c>
      <c r="K17" s="18">
        <v>0</v>
      </c>
    </row>
    <row r="18" spans="1:11" s="7" customFormat="1" ht="22.5" x14ac:dyDescent="0.25">
      <c r="A18" s="17" t="s">
        <v>41</v>
      </c>
      <c r="B18" s="17" t="s">
        <v>42</v>
      </c>
      <c r="C18" s="17" t="s">
        <v>43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f>H18-I18</f>
        <v>0</v>
      </c>
      <c r="K18" s="18">
        <v>0</v>
      </c>
    </row>
    <row r="19" spans="1:11" s="7" customFormat="1" ht="33" x14ac:dyDescent="0.25">
      <c r="A19" s="17" t="s">
        <v>44</v>
      </c>
      <c r="B19" s="17" t="s">
        <v>45</v>
      </c>
      <c r="C19" s="17" t="s">
        <v>46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f>H19-I19</f>
        <v>0</v>
      </c>
      <c r="K19" s="18">
        <v>0</v>
      </c>
    </row>
    <row r="20" spans="1:11" s="7" customFormat="1" ht="22.5" x14ac:dyDescent="0.25">
      <c r="A20" s="17" t="s">
        <v>47</v>
      </c>
      <c r="B20" s="17" t="s">
        <v>48</v>
      </c>
      <c r="C20" s="17" t="s">
        <v>49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f>H20-I20</f>
        <v>0</v>
      </c>
      <c r="K20" s="18">
        <v>0</v>
      </c>
    </row>
    <row r="21" spans="1:11" s="7" customFormat="1" x14ac:dyDescent="0.25">
      <c r="A21" s="17" t="s">
        <v>50</v>
      </c>
      <c r="B21" s="17" t="s">
        <v>51</v>
      </c>
      <c r="C21" s="17" t="s">
        <v>52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f>H21-I21</f>
        <v>0</v>
      </c>
      <c r="K21" s="18">
        <v>0</v>
      </c>
    </row>
    <row r="22" spans="1:11" s="7" customFormat="1" ht="22.5" x14ac:dyDescent="0.25">
      <c r="A22" s="17" t="s">
        <v>53</v>
      </c>
      <c r="B22" s="17" t="s">
        <v>54</v>
      </c>
      <c r="C22" s="17" t="s">
        <v>55</v>
      </c>
      <c r="D22" s="18">
        <f>D23</f>
        <v>0</v>
      </c>
      <c r="E22" s="18">
        <f>E23</f>
        <v>0</v>
      </c>
      <c r="F22" s="18">
        <f>F23</f>
        <v>0</v>
      </c>
      <c r="G22" s="18">
        <f>G23</f>
        <v>0</v>
      </c>
      <c r="H22" s="18">
        <f>H23</f>
        <v>0</v>
      </c>
      <c r="I22" s="18">
        <f>I23</f>
        <v>0</v>
      </c>
      <c r="J22" s="18">
        <f>H22-I22</f>
        <v>0</v>
      </c>
      <c r="K22" s="18">
        <f>K23</f>
        <v>0</v>
      </c>
    </row>
    <row r="23" spans="1:11" s="7" customFormat="1" x14ac:dyDescent="0.25">
      <c r="A23" s="17" t="s">
        <v>56</v>
      </c>
      <c r="B23" s="17" t="s">
        <v>57</v>
      </c>
      <c r="C23" s="17" t="s">
        <v>58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f>H23-I23</f>
        <v>0</v>
      </c>
      <c r="K23" s="18">
        <v>0</v>
      </c>
    </row>
    <row r="24" spans="1:11" s="7" customFormat="1" ht="33" x14ac:dyDescent="0.25">
      <c r="A24" s="17" t="s">
        <v>59</v>
      </c>
      <c r="B24" s="17" t="s">
        <v>60</v>
      </c>
      <c r="C24" s="17" t="s">
        <v>61</v>
      </c>
      <c r="D24" s="18">
        <f>D25+D26+D27</f>
        <v>0</v>
      </c>
      <c r="E24" s="18">
        <f>E25+E26+E27</f>
        <v>0</v>
      </c>
      <c r="F24" s="18">
        <f>F25+F26+F27</f>
        <v>0</v>
      </c>
      <c r="G24" s="18">
        <f>G25+G26+G27</f>
        <v>0</v>
      </c>
      <c r="H24" s="18">
        <f>H25+H26+H27</f>
        <v>0</v>
      </c>
      <c r="I24" s="18">
        <f>I25+I26+I27</f>
        <v>0</v>
      </c>
      <c r="J24" s="18">
        <f>H24-I24</f>
        <v>0</v>
      </c>
      <c r="K24" s="18">
        <f>K25+K26+K27</f>
        <v>0</v>
      </c>
    </row>
    <row r="25" spans="1:11" s="7" customFormat="1" ht="33" x14ac:dyDescent="0.25">
      <c r="A25" s="17" t="s">
        <v>62</v>
      </c>
      <c r="B25" s="17" t="s">
        <v>63</v>
      </c>
      <c r="C25" s="17" t="s">
        <v>64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H25-I25</f>
        <v>0</v>
      </c>
      <c r="K25" s="18">
        <v>0</v>
      </c>
    </row>
    <row r="26" spans="1:11" s="7" customFormat="1" ht="33" x14ac:dyDescent="0.25">
      <c r="A26" s="17" t="s">
        <v>65</v>
      </c>
      <c r="B26" s="17" t="s">
        <v>66</v>
      </c>
      <c r="C26" s="17" t="s">
        <v>67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f>H26-I26</f>
        <v>0</v>
      </c>
      <c r="K26" s="18">
        <v>0</v>
      </c>
    </row>
    <row r="27" spans="1:11" s="7" customFormat="1" ht="22.5" x14ac:dyDescent="0.25">
      <c r="A27" s="17" t="s">
        <v>68</v>
      </c>
      <c r="B27" s="17" t="s">
        <v>69</v>
      </c>
      <c r="C27" s="17" t="s">
        <v>70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f>H27-I27</f>
        <v>0</v>
      </c>
      <c r="K27" s="18">
        <v>0</v>
      </c>
    </row>
    <row r="28" spans="1:11" s="7" customFormat="1" ht="22.5" x14ac:dyDescent="0.25">
      <c r="A28" s="17" t="s">
        <v>71</v>
      </c>
      <c r="B28" s="17" t="s">
        <v>72</v>
      </c>
      <c r="C28" s="17" t="s">
        <v>73</v>
      </c>
      <c r="D28" s="18">
        <f>D29</f>
        <v>0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0</v>
      </c>
      <c r="J28" s="18">
        <f>H28-I28</f>
        <v>0</v>
      </c>
      <c r="K28" s="18">
        <f>K29</f>
        <v>0</v>
      </c>
    </row>
    <row r="29" spans="1:11" s="7" customFormat="1" ht="22.5" x14ac:dyDescent="0.25">
      <c r="A29" s="17" t="s">
        <v>74</v>
      </c>
      <c r="B29" s="17" t="s">
        <v>75</v>
      </c>
      <c r="C29" s="17" t="s">
        <v>76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f>H29-I29</f>
        <v>0</v>
      </c>
      <c r="K29" s="18">
        <v>0</v>
      </c>
    </row>
    <row r="30" spans="1:11" s="7" customFormat="1" ht="22.5" x14ac:dyDescent="0.25">
      <c r="A30" s="17" t="s">
        <v>77</v>
      </c>
      <c r="B30" s="17" t="s">
        <v>78</v>
      </c>
      <c r="C30" s="17" t="s">
        <v>79</v>
      </c>
      <c r="D30" s="18">
        <f>D31+D33</f>
        <v>67400</v>
      </c>
      <c r="E30" s="18">
        <f>E31+E33</f>
        <v>67400</v>
      </c>
      <c r="F30" s="18">
        <f>F31+F33</f>
        <v>43900</v>
      </c>
      <c r="G30" s="18">
        <f>G31+G33</f>
        <v>43900</v>
      </c>
      <c r="H30" s="18">
        <f>H31+H33</f>
        <v>43900</v>
      </c>
      <c r="I30" s="18">
        <f>I31+I33</f>
        <v>30939</v>
      </c>
      <c r="J30" s="18">
        <f>H30-I30</f>
        <v>12961</v>
      </c>
      <c r="K30" s="18">
        <f>K31+K33</f>
        <v>23510</v>
      </c>
    </row>
    <row r="31" spans="1:11" s="7" customFormat="1" x14ac:dyDescent="0.25">
      <c r="A31" s="17" t="s">
        <v>80</v>
      </c>
      <c r="B31" s="17" t="s">
        <v>81</v>
      </c>
      <c r="C31" s="17" t="s">
        <v>82</v>
      </c>
      <c r="D31" s="18">
        <f>D32</f>
        <v>0</v>
      </c>
      <c r="E31" s="18">
        <f>E32</f>
        <v>0</v>
      </c>
      <c r="F31" s="18">
        <f>F32</f>
        <v>0</v>
      </c>
      <c r="G31" s="18">
        <f>G32</f>
        <v>0</v>
      </c>
      <c r="H31" s="18">
        <f>H32</f>
        <v>0</v>
      </c>
      <c r="I31" s="18">
        <f>I32</f>
        <v>0</v>
      </c>
      <c r="J31" s="18">
        <f>H31-I31</f>
        <v>0</v>
      </c>
      <c r="K31" s="18">
        <f>K32</f>
        <v>0</v>
      </c>
    </row>
    <row r="32" spans="1:11" s="7" customFormat="1" x14ac:dyDescent="0.25">
      <c r="A32" s="17" t="s">
        <v>83</v>
      </c>
      <c r="B32" s="17" t="s">
        <v>84</v>
      </c>
      <c r="C32" s="17" t="s">
        <v>85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f>H32-I32</f>
        <v>0</v>
      </c>
      <c r="K32" s="18">
        <v>0</v>
      </c>
    </row>
    <row r="33" spans="1:11" s="7" customFormat="1" ht="22.5" x14ac:dyDescent="0.25">
      <c r="A33" s="17" t="s">
        <v>86</v>
      </c>
      <c r="B33" s="17" t="s">
        <v>87</v>
      </c>
      <c r="C33" s="17" t="s">
        <v>88</v>
      </c>
      <c r="D33" s="18">
        <f>D34+D36+D37</f>
        <v>67400</v>
      </c>
      <c r="E33" s="18">
        <f>E34+E36+E37</f>
        <v>67400</v>
      </c>
      <c r="F33" s="18">
        <f>F34+F36+F37</f>
        <v>43900</v>
      </c>
      <c r="G33" s="18">
        <f>G34+G36+G37</f>
        <v>43900</v>
      </c>
      <c r="H33" s="18">
        <f>H34+H36+H37</f>
        <v>43900</v>
      </c>
      <c r="I33" s="18">
        <f>I34+I36+I37</f>
        <v>30939</v>
      </c>
      <c r="J33" s="18">
        <f>H33-I33</f>
        <v>12961</v>
      </c>
      <c r="K33" s="18">
        <f>K34+K36+K37</f>
        <v>23510</v>
      </c>
    </row>
    <row r="34" spans="1:11" s="7" customFormat="1" x14ac:dyDescent="0.25">
      <c r="A34" s="17" t="s">
        <v>89</v>
      </c>
      <c r="B34" s="17" t="s">
        <v>90</v>
      </c>
      <c r="C34" s="17" t="s">
        <v>91</v>
      </c>
      <c r="D34" s="18">
        <f>D35</f>
        <v>0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H34-I34</f>
        <v>0</v>
      </c>
      <c r="K34" s="18">
        <f>K35</f>
        <v>0</v>
      </c>
    </row>
    <row r="35" spans="1:11" s="7" customFormat="1" x14ac:dyDescent="0.25">
      <c r="A35" s="17" t="s">
        <v>92</v>
      </c>
      <c r="B35" s="17" t="s">
        <v>93</v>
      </c>
      <c r="C35" s="17" t="s">
        <v>94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H35-I35</f>
        <v>0</v>
      </c>
      <c r="K35" s="18">
        <v>0</v>
      </c>
    </row>
    <row r="36" spans="1:11" s="7" customFormat="1" ht="22.5" x14ac:dyDescent="0.25">
      <c r="A36" s="17" t="s">
        <v>95</v>
      </c>
      <c r="B36" s="17" t="s">
        <v>96</v>
      </c>
      <c r="C36" s="17" t="s">
        <v>97</v>
      </c>
      <c r="D36" s="18">
        <v>67400</v>
      </c>
      <c r="E36" s="18">
        <v>67400</v>
      </c>
      <c r="F36" s="18">
        <v>43900</v>
      </c>
      <c r="G36" s="18">
        <v>43900</v>
      </c>
      <c r="H36" s="18">
        <v>43900</v>
      </c>
      <c r="I36" s="18">
        <v>30939</v>
      </c>
      <c r="J36" s="18">
        <f>H36-I36</f>
        <v>12961</v>
      </c>
      <c r="K36" s="18">
        <v>23510</v>
      </c>
    </row>
    <row r="37" spans="1:11" s="7" customFormat="1" ht="22.5" x14ac:dyDescent="0.25">
      <c r="A37" s="17" t="s">
        <v>98</v>
      </c>
      <c r="B37" s="17" t="s">
        <v>99</v>
      </c>
      <c r="C37" s="17" t="s">
        <v>100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f>H37-I37</f>
        <v>0</v>
      </c>
      <c r="K37" s="18">
        <v>0</v>
      </c>
    </row>
    <row r="38" spans="1:11" s="7" customFormat="1" ht="22.5" x14ac:dyDescent="0.25">
      <c r="A38" s="17" t="s">
        <v>101</v>
      </c>
      <c r="B38" s="17" t="s">
        <v>102</v>
      </c>
      <c r="C38" s="17" t="s">
        <v>103</v>
      </c>
      <c r="D38" s="18">
        <f>D39+D56+D63+D80</f>
        <v>1643800</v>
      </c>
      <c r="E38" s="18">
        <f>E39+E56+E63+E80</f>
        <v>1643800</v>
      </c>
      <c r="F38" s="18">
        <f>F39+F56+F63+F80</f>
        <v>1046900</v>
      </c>
      <c r="G38" s="18">
        <f>G39+G56+G63+G80</f>
        <v>1046900</v>
      </c>
      <c r="H38" s="18">
        <f>H39+H56+H63+H80</f>
        <v>1046900</v>
      </c>
      <c r="I38" s="18">
        <f>I39+I56+I63+I80</f>
        <v>697522</v>
      </c>
      <c r="J38" s="18">
        <f>H38-I38</f>
        <v>349378</v>
      </c>
      <c r="K38" s="18">
        <f>K39+K56+K63+K80</f>
        <v>682070</v>
      </c>
    </row>
    <row r="39" spans="1:11" s="7" customFormat="1" ht="22.5" x14ac:dyDescent="0.25">
      <c r="A39" s="17" t="s">
        <v>104</v>
      </c>
      <c r="B39" s="17" t="s">
        <v>105</v>
      </c>
      <c r="C39" s="17" t="s">
        <v>106</v>
      </c>
      <c r="D39" s="18">
        <f>D40+D43+D47+D48+D50+D53+D55</f>
        <v>275000</v>
      </c>
      <c r="E39" s="18">
        <f>E40+E43+E47+E48+E50+E53+E55</f>
        <v>275000</v>
      </c>
      <c r="F39" s="18">
        <f>F40+F43+F47+F48+F50+F53+F55</f>
        <v>186500</v>
      </c>
      <c r="G39" s="18">
        <f>G40+G43+G47+G48+G50+G53+G55</f>
        <v>186500</v>
      </c>
      <c r="H39" s="18">
        <f>H40+H43+H47+H48+H50+H53+H55</f>
        <v>186500</v>
      </c>
      <c r="I39" s="18">
        <f>I40+I43+I47+I48+I50+I53+I55</f>
        <v>107839</v>
      </c>
      <c r="J39" s="18">
        <f>H39-I39</f>
        <v>78661</v>
      </c>
      <c r="K39" s="18">
        <f>K40+K43+K47+K48+K50+K53+K55</f>
        <v>85850</v>
      </c>
    </row>
    <row r="40" spans="1:11" s="7" customFormat="1" ht="22.5" x14ac:dyDescent="0.25">
      <c r="A40" s="17" t="s">
        <v>107</v>
      </c>
      <c r="B40" s="17" t="s">
        <v>108</v>
      </c>
      <c r="C40" s="17" t="s">
        <v>109</v>
      </c>
      <c r="D40" s="18">
        <f>D41+D42</f>
        <v>300</v>
      </c>
      <c r="E40" s="18">
        <f>E41+E42</f>
        <v>300</v>
      </c>
      <c r="F40" s="18">
        <f>F41+F42</f>
        <v>300</v>
      </c>
      <c r="G40" s="18">
        <f>G41+G42</f>
        <v>300</v>
      </c>
      <c r="H40" s="18">
        <f>H41+H42</f>
        <v>300</v>
      </c>
      <c r="I40" s="18">
        <f>I41+I42</f>
        <v>113</v>
      </c>
      <c r="J40" s="18">
        <f>H40-I40</f>
        <v>187</v>
      </c>
      <c r="K40" s="18">
        <f>K41+K42</f>
        <v>0</v>
      </c>
    </row>
    <row r="41" spans="1:11" s="7" customFormat="1" x14ac:dyDescent="0.25">
      <c r="A41" s="17" t="s">
        <v>110</v>
      </c>
      <c r="B41" s="17" t="s">
        <v>111</v>
      </c>
      <c r="C41" s="17" t="s">
        <v>112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f>H41-I41</f>
        <v>0</v>
      </c>
      <c r="K41" s="18">
        <v>0</v>
      </c>
    </row>
    <row r="42" spans="1:11" s="7" customFormat="1" x14ac:dyDescent="0.25">
      <c r="A42" s="17" t="s">
        <v>113</v>
      </c>
      <c r="B42" s="17" t="s">
        <v>114</v>
      </c>
      <c r="C42" s="17" t="s">
        <v>115</v>
      </c>
      <c r="D42" s="18">
        <v>300</v>
      </c>
      <c r="E42" s="18">
        <v>300</v>
      </c>
      <c r="F42" s="18">
        <v>300</v>
      </c>
      <c r="G42" s="18">
        <v>300</v>
      </c>
      <c r="H42" s="18">
        <v>300</v>
      </c>
      <c r="I42" s="18">
        <v>113</v>
      </c>
      <c r="J42" s="18">
        <f>H42-I42</f>
        <v>187</v>
      </c>
      <c r="K42" s="18">
        <v>0</v>
      </c>
    </row>
    <row r="43" spans="1:11" s="7" customFormat="1" ht="22.5" x14ac:dyDescent="0.25">
      <c r="A43" s="17" t="s">
        <v>116</v>
      </c>
      <c r="B43" s="17" t="s">
        <v>117</v>
      </c>
      <c r="C43" s="17" t="s">
        <v>118</v>
      </c>
      <c r="D43" s="18">
        <f>D44+D45+D46</f>
        <v>253700</v>
      </c>
      <c r="E43" s="18">
        <f>E44+E45+E46</f>
        <v>253700</v>
      </c>
      <c r="F43" s="18">
        <f>F44+F45+F46</f>
        <v>176200</v>
      </c>
      <c r="G43" s="18">
        <f>G44+G45+G46</f>
        <v>176200</v>
      </c>
      <c r="H43" s="18">
        <f>H44+H45+H46</f>
        <v>176200</v>
      </c>
      <c r="I43" s="18">
        <f>I44+I45+I46</f>
        <v>97726</v>
      </c>
      <c r="J43" s="18">
        <f>H43-I43</f>
        <v>78474</v>
      </c>
      <c r="K43" s="18">
        <f>K44+K45+K46</f>
        <v>85850</v>
      </c>
    </row>
    <row r="44" spans="1:11" s="7" customFormat="1" x14ac:dyDescent="0.25">
      <c r="A44" s="17" t="s">
        <v>119</v>
      </c>
      <c r="B44" s="17" t="s">
        <v>120</v>
      </c>
      <c r="C44" s="17" t="s">
        <v>121</v>
      </c>
      <c r="D44" s="18">
        <v>253700</v>
      </c>
      <c r="E44" s="18">
        <v>253700</v>
      </c>
      <c r="F44" s="18">
        <v>176200</v>
      </c>
      <c r="G44" s="18">
        <v>176200</v>
      </c>
      <c r="H44" s="18">
        <v>176200</v>
      </c>
      <c r="I44" s="18">
        <v>97726</v>
      </c>
      <c r="J44" s="18">
        <f>H44-I44</f>
        <v>78474</v>
      </c>
      <c r="K44" s="18">
        <v>85850</v>
      </c>
    </row>
    <row r="45" spans="1:11" s="7" customFormat="1" x14ac:dyDescent="0.25">
      <c r="A45" s="17" t="s">
        <v>122</v>
      </c>
      <c r="B45" s="17" t="s">
        <v>123</v>
      </c>
      <c r="C45" s="17" t="s">
        <v>124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f>H45-I45</f>
        <v>0</v>
      </c>
      <c r="K45" s="18">
        <v>0</v>
      </c>
    </row>
    <row r="46" spans="1:11" s="7" customFormat="1" x14ac:dyDescent="0.25">
      <c r="A46" s="17" t="s">
        <v>125</v>
      </c>
      <c r="B46" s="17" t="s">
        <v>126</v>
      </c>
      <c r="C46" s="17" t="s">
        <v>127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H46-I46</f>
        <v>0</v>
      </c>
      <c r="K46" s="18">
        <v>0</v>
      </c>
    </row>
    <row r="47" spans="1:11" s="7" customFormat="1" x14ac:dyDescent="0.25">
      <c r="A47" s="17" t="s">
        <v>128</v>
      </c>
      <c r="B47" s="17" t="s">
        <v>129</v>
      </c>
      <c r="C47" s="17" t="s">
        <v>130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H47-I47</f>
        <v>0</v>
      </c>
      <c r="K47" s="18">
        <v>0</v>
      </c>
    </row>
    <row r="48" spans="1:11" s="7" customFormat="1" ht="22.5" x14ac:dyDescent="0.25">
      <c r="A48" s="17" t="s">
        <v>131</v>
      </c>
      <c r="B48" s="17" t="s">
        <v>132</v>
      </c>
      <c r="C48" s="17" t="s">
        <v>133</v>
      </c>
      <c r="D48" s="18">
        <f>D49</f>
        <v>0</v>
      </c>
      <c r="E48" s="18">
        <f>E49</f>
        <v>0</v>
      </c>
      <c r="F48" s="18">
        <f>F49</f>
        <v>0</v>
      </c>
      <c r="G48" s="18">
        <f>G49</f>
        <v>0</v>
      </c>
      <c r="H48" s="18">
        <f>H49</f>
        <v>0</v>
      </c>
      <c r="I48" s="18">
        <f>I49</f>
        <v>0</v>
      </c>
      <c r="J48" s="18">
        <f>H48-I48</f>
        <v>0</v>
      </c>
      <c r="K48" s="18">
        <f>K49</f>
        <v>0</v>
      </c>
    </row>
    <row r="49" spans="1:11" s="7" customFormat="1" x14ac:dyDescent="0.25">
      <c r="A49" s="17" t="s">
        <v>134</v>
      </c>
      <c r="B49" s="17" t="s">
        <v>135</v>
      </c>
      <c r="C49" s="17" t="s">
        <v>136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f>H49-I49</f>
        <v>0</v>
      </c>
      <c r="K49" s="18">
        <v>0</v>
      </c>
    </row>
    <row r="50" spans="1:11" s="7" customFormat="1" ht="22.5" x14ac:dyDescent="0.25">
      <c r="A50" s="17" t="s">
        <v>137</v>
      </c>
      <c r="B50" s="17" t="s">
        <v>138</v>
      </c>
      <c r="C50" s="17" t="s">
        <v>139</v>
      </c>
      <c r="D50" s="18">
        <f>D51+D52</f>
        <v>0</v>
      </c>
      <c r="E50" s="18">
        <f>E51+E52</f>
        <v>0</v>
      </c>
      <c r="F50" s="18">
        <f>F51+F52</f>
        <v>0</v>
      </c>
      <c r="G50" s="18">
        <f>G51+G52</f>
        <v>0</v>
      </c>
      <c r="H50" s="18">
        <f>H51+H52</f>
        <v>0</v>
      </c>
      <c r="I50" s="18">
        <f>I51+I52</f>
        <v>0</v>
      </c>
      <c r="J50" s="18">
        <f>H50-I50</f>
        <v>0</v>
      </c>
      <c r="K50" s="18">
        <f>K51+K52</f>
        <v>0</v>
      </c>
    </row>
    <row r="51" spans="1:11" s="7" customFormat="1" x14ac:dyDescent="0.25">
      <c r="A51" s="17" t="s">
        <v>140</v>
      </c>
      <c r="B51" s="17" t="s">
        <v>141</v>
      </c>
      <c r="C51" s="17" t="s">
        <v>142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f>H51-I51</f>
        <v>0</v>
      </c>
      <c r="K51" s="18">
        <v>0</v>
      </c>
    </row>
    <row r="52" spans="1:11" s="7" customFormat="1" x14ac:dyDescent="0.25">
      <c r="A52" s="17" t="s">
        <v>143</v>
      </c>
      <c r="B52" s="17" t="s">
        <v>144</v>
      </c>
      <c r="C52" s="17" t="s">
        <v>145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f>H52-I52</f>
        <v>0</v>
      </c>
      <c r="K52" s="18">
        <v>0</v>
      </c>
    </row>
    <row r="53" spans="1:11" s="7" customFormat="1" x14ac:dyDescent="0.25">
      <c r="A53" s="17" t="s">
        <v>146</v>
      </c>
      <c r="B53" s="17" t="s">
        <v>147</v>
      </c>
      <c r="C53" s="17" t="s">
        <v>148</v>
      </c>
      <c r="D53" s="18">
        <f>D54</f>
        <v>0</v>
      </c>
      <c r="E53" s="18">
        <f>E54</f>
        <v>0</v>
      </c>
      <c r="F53" s="18">
        <f>F54</f>
        <v>0</v>
      </c>
      <c r="G53" s="18">
        <f>G54</f>
        <v>0</v>
      </c>
      <c r="H53" s="18">
        <f>H54</f>
        <v>0</v>
      </c>
      <c r="I53" s="18">
        <f>I54</f>
        <v>0</v>
      </c>
      <c r="J53" s="18">
        <f>H53-I53</f>
        <v>0</v>
      </c>
      <c r="K53" s="18">
        <f>K54</f>
        <v>0</v>
      </c>
    </row>
    <row r="54" spans="1:11" s="7" customFormat="1" x14ac:dyDescent="0.25">
      <c r="A54" s="17" t="s">
        <v>149</v>
      </c>
      <c r="B54" s="17" t="s">
        <v>150</v>
      </c>
      <c r="C54" s="17" t="s">
        <v>151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H54-I54</f>
        <v>0</v>
      </c>
      <c r="K54" s="18">
        <v>0</v>
      </c>
    </row>
    <row r="55" spans="1:11" s="7" customFormat="1" x14ac:dyDescent="0.25">
      <c r="A55" s="17" t="s">
        <v>152</v>
      </c>
      <c r="B55" s="17" t="s">
        <v>153</v>
      </c>
      <c r="C55" s="17" t="s">
        <v>154</v>
      </c>
      <c r="D55" s="18">
        <v>21000</v>
      </c>
      <c r="E55" s="18">
        <v>21000</v>
      </c>
      <c r="F55" s="18">
        <v>10000</v>
      </c>
      <c r="G55" s="18">
        <v>10000</v>
      </c>
      <c r="H55" s="18">
        <v>10000</v>
      </c>
      <c r="I55" s="18">
        <v>10000</v>
      </c>
      <c r="J55" s="18">
        <f>H55-I55</f>
        <v>0</v>
      </c>
      <c r="K55" s="18">
        <v>0</v>
      </c>
    </row>
    <row r="56" spans="1:11" s="7" customFormat="1" x14ac:dyDescent="0.25">
      <c r="A56" s="17" t="s">
        <v>155</v>
      </c>
      <c r="B56" s="17" t="s">
        <v>156</v>
      </c>
      <c r="C56" s="17" t="s">
        <v>157</v>
      </c>
      <c r="D56" s="18">
        <f>D57+D60+D61</f>
        <v>85300</v>
      </c>
      <c r="E56" s="18">
        <f>E57+E60+E61</f>
        <v>85300</v>
      </c>
      <c r="F56" s="18">
        <f>F57+F60+F61</f>
        <v>32800</v>
      </c>
      <c r="G56" s="18">
        <f>G57+G60+G61</f>
        <v>32800</v>
      </c>
      <c r="H56" s="18">
        <f>H57+H60+H61</f>
        <v>32800</v>
      </c>
      <c r="I56" s="18">
        <f>I57+I60+I61</f>
        <v>17713</v>
      </c>
      <c r="J56" s="18">
        <f>H56-I56</f>
        <v>15087</v>
      </c>
      <c r="K56" s="18">
        <f>K57+K60+K61</f>
        <v>22487</v>
      </c>
    </row>
    <row r="57" spans="1:11" s="7" customFormat="1" ht="22.5" x14ac:dyDescent="0.25">
      <c r="A57" s="17" t="s">
        <v>158</v>
      </c>
      <c r="B57" s="17" t="s">
        <v>159</v>
      </c>
      <c r="C57" s="17" t="s">
        <v>160</v>
      </c>
      <c r="D57" s="18">
        <f>D58+D59</f>
        <v>45000</v>
      </c>
      <c r="E57" s="18">
        <f>E58+E59</f>
        <v>45000</v>
      </c>
      <c r="F57" s="18">
        <f>F58+F59</f>
        <v>15000</v>
      </c>
      <c r="G57" s="18">
        <f>G58+G59</f>
        <v>15000</v>
      </c>
      <c r="H57" s="18">
        <f>H58+H59</f>
        <v>15000</v>
      </c>
      <c r="I57" s="18">
        <f>I58+I59</f>
        <v>0</v>
      </c>
      <c r="J57" s="18">
        <f>H57-I57</f>
        <v>15000</v>
      </c>
      <c r="K57" s="18">
        <f>K58+K59</f>
        <v>0</v>
      </c>
    </row>
    <row r="58" spans="1:11" s="7" customFormat="1" x14ac:dyDescent="0.25">
      <c r="A58" s="17" t="s">
        <v>161</v>
      </c>
      <c r="B58" s="17" t="s">
        <v>162</v>
      </c>
      <c r="C58" s="17" t="s">
        <v>163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f>H58-I58</f>
        <v>0</v>
      </c>
      <c r="K58" s="18">
        <v>0</v>
      </c>
    </row>
    <row r="59" spans="1:11" s="7" customFormat="1" x14ac:dyDescent="0.25">
      <c r="A59" s="17" t="s">
        <v>164</v>
      </c>
      <c r="B59" s="17" t="s">
        <v>165</v>
      </c>
      <c r="C59" s="17" t="s">
        <v>166</v>
      </c>
      <c r="D59" s="18">
        <v>45000</v>
      </c>
      <c r="E59" s="18">
        <v>45000</v>
      </c>
      <c r="F59" s="18">
        <v>15000</v>
      </c>
      <c r="G59" s="18">
        <v>15000</v>
      </c>
      <c r="H59" s="18">
        <v>15000</v>
      </c>
      <c r="I59" s="18">
        <v>0</v>
      </c>
      <c r="J59" s="18">
        <f>H59-I59</f>
        <v>15000</v>
      </c>
      <c r="K59" s="18">
        <v>0</v>
      </c>
    </row>
    <row r="60" spans="1:11" s="7" customFormat="1" x14ac:dyDescent="0.25">
      <c r="A60" s="17" t="s">
        <v>167</v>
      </c>
      <c r="B60" s="17" t="s">
        <v>168</v>
      </c>
      <c r="C60" s="17" t="s">
        <v>169</v>
      </c>
      <c r="D60" s="18">
        <v>40300</v>
      </c>
      <c r="E60" s="18">
        <v>40300</v>
      </c>
      <c r="F60" s="18">
        <v>17800</v>
      </c>
      <c r="G60" s="18">
        <v>17800</v>
      </c>
      <c r="H60" s="18">
        <v>17800</v>
      </c>
      <c r="I60" s="18">
        <v>17713</v>
      </c>
      <c r="J60" s="18">
        <f>H60-I60</f>
        <v>87</v>
      </c>
      <c r="K60" s="18">
        <v>22487</v>
      </c>
    </row>
    <row r="61" spans="1:11" s="7" customFormat="1" ht="22.5" x14ac:dyDescent="0.25">
      <c r="A61" s="17" t="s">
        <v>170</v>
      </c>
      <c r="B61" s="17" t="s">
        <v>171</v>
      </c>
      <c r="C61" s="17" t="s">
        <v>172</v>
      </c>
      <c r="D61" s="18">
        <f>D62</f>
        <v>0</v>
      </c>
      <c r="E61" s="18">
        <f>E62</f>
        <v>0</v>
      </c>
      <c r="F61" s="18">
        <f>F62</f>
        <v>0</v>
      </c>
      <c r="G61" s="18">
        <f>G62</f>
        <v>0</v>
      </c>
      <c r="H61" s="18">
        <f>H62</f>
        <v>0</v>
      </c>
      <c r="I61" s="18">
        <f>I62</f>
        <v>0</v>
      </c>
      <c r="J61" s="18">
        <f>H61-I61</f>
        <v>0</v>
      </c>
      <c r="K61" s="18">
        <f>K62</f>
        <v>0</v>
      </c>
    </row>
    <row r="62" spans="1:11" s="7" customFormat="1" x14ac:dyDescent="0.25">
      <c r="A62" s="17" t="s">
        <v>173</v>
      </c>
      <c r="B62" s="17" t="s">
        <v>174</v>
      </c>
      <c r="C62" s="17" t="s">
        <v>175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f>H62-I62</f>
        <v>0</v>
      </c>
      <c r="K62" s="18">
        <v>0</v>
      </c>
    </row>
    <row r="63" spans="1:11" s="7" customFormat="1" ht="22.5" x14ac:dyDescent="0.25">
      <c r="A63" s="17" t="s">
        <v>176</v>
      </c>
      <c r="B63" s="17" t="s">
        <v>177</v>
      </c>
      <c r="C63" s="17" t="s">
        <v>178</v>
      </c>
      <c r="D63" s="18">
        <f>D64+D74+D78+D79</f>
        <v>318400</v>
      </c>
      <c r="E63" s="18">
        <f>E64+E74+E78+E79</f>
        <v>318400</v>
      </c>
      <c r="F63" s="18">
        <f>F64+F74+F78+F79</f>
        <v>278500</v>
      </c>
      <c r="G63" s="18">
        <f>G64+G74+G78+G79</f>
        <v>278500</v>
      </c>
      <c r="H63" s="18">
        <f>H64+H74+H78+H79</f>
        <v>278500</v>
      </c>
      <c r="I63" s="18">
        <f>I64+I74+I78+I79</f>
        <v>69377</v>
      </c>
      <c r="J63" s="18">
        <f>H63-I63</f>
        <v>209123</v>
      </c>
      <c r="K63" s="18">
        <f>K64+K74+K78+K79</f>
        <v>68678</v>
      </c>
    </row>
    <row r="64" spans="1:11" s="7" customFormat="1" ht="22.5" x14ac:dyDescent="0.25">
      <c r="A64" s="17" t="s">
        <v>179</v>
      </c>
      <c r="B64" s="17" t="s">
        <v>180</v>
      </c>
      <c r="C64" s="17" t="s">
        <v>181</v>
      </c>
      <c r="D64" s="18">
        <f>D65+D66+D67+D68+D69+D70+D71+D72+D73</f>
        <v>173400</v>
      </c>
      <c r="E64" s="18">
        <f>E65+E66+E67+E68+E69+E70+E71+E72+E73</f>
        <v>173400</v>
      </c>
      <c r="F64" s="18">
        <f>F65+F66+F67+F68+F69+F70+F71+F72+F73</f>
        <v>143500</v>
      </c>
      <c r="G64" s="18">
        <f>G65+G66+G67+G68+G69+G70+G71+G72+G73</f>
        <v>143500</v>
      </c>
      <c r="H64" s="18">
        <f>H65+H66+H67+H68+H69+H70+H71+H72+H73</f>
        <v>143500</v>
      </c>
      <c r="I64" s="18">
        <f>I65+I66+I67+I68+I69+I70+I71+I72+I73</f>
        <v>50183</v>
      </c>
      <c r="J64" s="18">
        <f>H64-I64</f>
        <v>93317</v>
      </c>
      <c r="K64" s="18">
        <f>K65+K66+K67+K68+K69+K70+K71+K72+K73</f>
        <v>49484</v>
      </c>
    </row>
    <row r="65" spans="1:11" s="7" customFormat="1" ht="22.5" x14ac:dyDescent="0.25">
      <c r="A65" s="17" t="s">
        <v>182</v>
      </c>
      <c r="B65" s="17" t="s">
        <v>183</v>
      </c>
      <c r="C65" s="17" t="s">
        <v>184</v>
      </c>
      <c r="D65" s="18">
        <v>42400</v>
      </c>
      <c r="E65" s="18">
        <v>42400</v>
      </c>
      <c r="F65" s="18">
        <v>22500</v>
      </c>
      <c r="G65" s="18">
        <v>22500</v>
      </c>
      <c r="H65" s="18">
        <v>22500</v>
      </c>
      <c r="I65" s="18">
        <v>16333</v>
      </c>
      <c r="J65" s="18">
        <f>H65-I65</f>
        <v>6167</v>
      </c>
      <c r="K65" s="18">
        <v>17484</v>
      </c>
    </row>
    <row r="66" spans="1:11" s="7" customFormat="1" x14ac:dyDescent="0.25">
      <c r="A66" s="17" t="s">
        <v>185</v>
      </c>
      <c r="B66" s="17" t="s">
        <v>186</v>
      </c>
      <c r="C66" s="17" t="s">
        <v>187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f>H66-I66</f>
        <v>0</v>
      </c>
      <c r="K66" s="18">
        <v>0</v>
      </c>
    </row>
    <row r="67" spans="1:11" s="7" customFormat="1" x14ac:dyDescent="0.25">
      <c r="A67" s="17" t="s">
        <v>188</v>
      </c>
      <c r="B67" s="17" t="s">
        <v>189</v>
      </c>
      <c r="C67" s="17" t="s">
        <v>190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f>H67-I67</f>
        <v>0</v>
      </c>
      <c r="K67" s="18">
        <v>0</v>
      </c>
    </row>
    <row r="68" spans="1:11" s="7" customFormat="1" x14ac:dyDescent="0.25">
      <c r="A68" s="17" t="s">
        <v>191</v>
      </c>
      <c r="B68" s="17" t="s">
        <v>192</v>
      </c>
      <c r="C68" s="17" t="s">
        <v>193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H68-I68</f>
        <v>0</v>
      </c>
      <c r="K68" s="18">
        <v>0</v>
      </c>
    </row>
    <row r="69" spans="1:11" s="7" customFormat="1" x14ac:dyDescent="0.25">
      <c r="A69" s="17" t="s">
        <v>194</v>
      </c>
      <c r="B69" s="17" t="s">
        <v>195</v>
      </c>
      <c r="C69" s="17" t="s">
        <v>196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H69-I69</f>
        <v>0</v>
      </c>
      <c r="K69" s="18">
        <v>0</v>
      </c>
    </row>
    <row r="70" spans="1:11" s="7" customFormat="1" x14ac:dyDescent="0.25">
      <c r="A70" s="17" t="s">
        <v>197</v>
      </c>
      <c r="B70" s="17" t="s">
        <v>198</v>
      </c>
      <c r="C70" s="17" t="s">
        <v>199</v>
      </c>
      <c r="D70" s="18">
        <v>86000</v>
      </c>
      <c r="E70" s="18">
        <v>86000</v>
      </c>
      <c r="F70" s="18">
        <v>86000</v>
      </c>
      <c r="G70" s="18">
        <v>86000</v>
      </c>
      <c r="H70" s="18">
        <v>86000</v>
      </c>
      <c r="I70" s="18">
        <v>1850</v>
      </c>
      <c r="J70" s="18">
        <f>H70-I70</f>
        <v>84150</v>
      </c>
      <c r="K70" s="18">
        <v>0</v>
      </c>
    </row>
    <row r="71" spans="1:11" s="7" customFormat="1" ht="22.5" x14ac:dyDescent="0.25">
      <c r="A71" s="17" t="s">
        <v>200</v>
      </c>
      <c r="B71" s="17" t="s">
        <v>201</v>
      </c>
      <c r="C71" s="17" t="s">
        <v>202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f>H71-I71</f>
        <v>0</v>
      </c>
      <c r="K71" s="18">
        <v>0</v>
      </c>
    </row>
    <row r="72" spans="1:11" s="7" customFormat="1" ht="22.5" x14ac:dyDescent="0.25">
      <c r="A72" s="17" t="s">
        <v>203</v>
      </c>
      <c r="B72" s="17" t="s">
        <v>204</v>
      </c>
      <c r="C72" s="17" t="s">
        <v>205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f>H72-I72</f>
        <v>0</v>
      </c>
      <c r="K72" s="18">
        <v>0</v>
      </c>
    </row>
    <row r="73" spans="1:11" s="7" customFormat="1" x14ac:dyDescent="0.25">
      <c r="A73" s="17" t="s">
        <v>206</v>
      </c>
      <c r="B73" s="17" t="s">
        <v>207</v>
      </c>
      <c r="C73" s="17" t="s">
        <v>208</v>
      </c>
      <c r="D73" s="18">
        <v>45000</v>
      </c>
      <c r="E73" s="18">
        <v>45000</v>
      </c>
      <c r="F73" s="18">
        <v>35000</v>
      </c>
      <c r="G73" s="18">
        <v>35000</v>
      </c>
      <c r="H73" s="18">
        <v>35000</v>
      </c>
      <c r="I73" s="18">
        <v>32000</v>
      </c>
      <c r="J73" s="18">
        <f>H73-I73</f>
        <v>3000</v>
      </c>
      <c r="K73" s="18">
        <v>32000</v>
      </c>
    </row>
    <row r="74" spans="1:11" s="7" customFormat="1" ht="22.5" x14ac:dyDescent="0.25">
      <c r="A74" s="17" t="s">
        <v>209</v>
      </c>
      <c r="B74" s="17" t="s">
        <v>210</v>
      </c>
      <c r="C74" s="17" t="s">
        <v>211</v>
      </c>
      <c r="D74" s="18">
        <f>D75+D76+D77</f>
        <v>15000</v>
      </c>
      <c r="E74" s="18">
        <f>E75+E76+E77</f>
        <v>15000</v>
      </c>
      <c r="F74" s="18">
        <f>F75+F76+F77</f>
        <v>15000</v>
      </c>
      <c r="G74" s="18">
        <f>G75+G76+G77</f>
        <v>15000</v>
      </c>
      <c r="H74" s="18">
        <f>H75+H76+H77</f>
        <v>15000</v>
      </c>
      <c r="I74" s="18">
        <f>I75+I76+I77</f>
        <v>14744</v>
      </c>
      <c r="J74" s="18">
        <f>H74-I74</f>
        <v>256</v>
      </c>
      <c r="K74" s="18">
        <f>K75+K76+K77</f>
        <v>14744</v>
      </c>
    </row>
    <row r="75" spans="1:11" s="7" customFormat="1" x14ac:dyDescent="0.25">
      <c r="A75" s="17" t="s">
        <v>212</v>
      </c>
      <c r="B75" s="17" t="s">
        <v>213</v>
      </c>
      <c r="C75" s="17" t="s">
        <v>214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H75-I75</f>
        <v>0</v>
      </c>
      <c r="K75" s="18">
        <v>0</v>
      </c>
    </row>
    <row r="76" spans="1:11" s="7" customFormat="1" x14ac:dyDescent="0.25">
      <c r="A76" s="17" t="s">
        <v>215</v>
      </c>
      <c r="B76" s="17" t="s">
        <v>216</v>
      </c>
      <c r="C76" s="17" t="s">
        <v>217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H76-I76</f>
        <v>0</v>
      </c>
      <c r="K76" s="18">
        <v>0</v>
      </c>
    </row>
    <row r="77" spans="1:11" s="7" customFormat="1" ht="22.5" x14ac:dyDescent="0.25">
      <c r="A77" s="17" t="s">
        <v>218</v>
      </c>
      <c r="B77" s="17" t="s">
        <v>219</v>
      </c>
      <c r="C77" s="17" t="s">
        <v>220</v>
      </c>
      <c r="D77" s="18">
        <v>15000</v>
      </c>
      <c r="E77" s="18">
        <v>15000</v>
      </c>
      <c r="F77" s="18">
        <v>15000</v>
      </c>
      <c r="G77" s="18">
        <v>15000</v>
      </c>
      <c r="H77" s="18">
        <v>15000</v>
      </c>
      <c r="I77" s="18">
        <v>14744</v>
      </c>
      <c r="J77" s="18">
        <f>H77-I77</f>
        <v>256</v>
      </c>
      <c r="K77" s="18">
        <v>14744</v>
      </c>
    </row>
    <row r="78" spans="1:11" s="7" customFormat="1" x14ac:dyDescent="0.25">
      <c r="A78" s="17" t="s">
        <v>221</v>
      </c>
      <c r="B78" s="17" t="s">
        <v>222</v>
      </c>
      <c r="C78" s="17" t="s">
        <v>223</v>
      </c>
      <c r="D78" s="18">
        <v>120000</v>
      </c>
      <c r="E78" s="18">
        <v>120000</v>
      </c>
      <c r="F78" s="18">
        <v>110000</v>
      </c>
      <c r="G78" s="18">
        <v>110000</v>
      </c>
      <c r="H78" s="18">
        <v>110000</v>
      </c>
      <c r="I78" s="18">
        <v>4450</v>
      </c>
      <c r="J78" s="18">
        <f>H78-I78</f>
        <v>105550</v>
      </c>
      <c r="K78" s="18">
        <v>4450</v>
      </c>
    </row>
    <row r="79" spans="1:11" s="7" customFormat="1" ht="22.5" x14ac:dyDescent="0.25">
      <c r="A79" s="17" t="s">
        <v>224</v>
      </c>
      <c r="B79" s="17" t="s">
        <v>225</v>
      </c>
      <c r="C79" s="17" t="s">
        <v>226</v>
      </c>
      <c r="D79" s="18">
        <v>10000</v>
      </c>
      <c r="E79" s="18">
        <v>10000</v>
      </c>
      <c r="F79" s="18">
        <v>10000</v>
      </c>
      <c r="G79" s="18">
        <v>10000</v>
      </c>
      <c r="H79" s="18">
        <v>10000</v>
      </c>
      <c r="I79" s="18">
        <v>0</v>
      </c>
      <c r="J79" s="18">
        <f>H79-I79</f>
        <v>10000</v>
      </c>
      <c r="K79" s="18">
        <v>0</v>
      </c>
    </row>
    <row r="80" spans="1:11" s="7" customFormat="1" ht="33" x14ac:dyDescent="0.25">
      <c r="A80" s="17" t="s">
        <v>227</v>
      </c>
      <c r="B80" s="17" t="s">
        <v>228</v>
      </c>
      <c r="C80" s="17" t="s">
        <v>229</v>
      </c>
      <c r="D80" s="18">
        <f>D81+D82+D84+D85+D86+D87+D88+D91</f>
        <v>965100</v>
      </c>
      <c r="E80" s="18">
        <f>E81+E82+E84+E85+E86+E87+E88+E91</f>
        <v>965100</v>
      </c>
      <c r="F80" s="18">
        <f>F81+F82+F84+F85+F86+F87+F88+F91</f>
        <v>549100</v>
      </c>
      <c r="G80" s="18">
        <f>G81+G82+G84+G85+G86+G87+G88+G91</f>
        <v>549100</v>
      </c>
      <c r="H80" s="18">
        <f>H81+H82+H84+H85+H86+H87+H88+H91</f>
        <v>549100</v>
      </c>
      <c r="I80" s="18">
        <f>I81+I82+I84+I85+I86+I87+I88+I91</f>
        <v>502593</v>
      </c>
      <c r="J80" s="18">
        <f>H80-I80</f>
        <v>46507</v>
      </c>
      <c r="K80" s="18">
        <f>K81+K82+K84+K85+K86+K87+K88+K91</f>
        <v>505055</v>
      </c>
    </row>
    <row r="81" spans="1:11" s="7" customFormat="1" x14ac:dyDescent="0.25">
      <c r="A81" s="17" t="s">
        <v>230</v>
      </c>
      <c r="B81" s="17" t="s">
        <v>231</v>
      </c>
      <c r="C81" s="17" t="s">
        <v>232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f>H81-I81</f>
        <v>0</v>
      </c>
      <c r="K81" s="18">
        <v>0</v>
      </c>
    </row>
    <row r="82" spans="1:11" s="7" customFormat="1" ht="22.5" x14ac:dyDescent="0.25">
      <c r="A82" s="17" t="s">
        <v>233</v>
      </c>
      <c r="B82" s="17" t="s">
        <v>234</v>
      </c>
      <c r="C82" s="17" t="s">
        <v>235</v>
      </c>
      <c r="D82" s="18">
        <f>D83</f>
        <v>931600</v>
      </c>
      <c r="E82" s="18">
        <f>E83</f>
        <v>931600</v>
      </c>
      <c r="F82" s="18">
        <f>F83</f>
        <v>543600</v>
      </c>
      <c r="G82" s="18">
        <f>G83</f>
        <v>543600</v>
      </c>
      <c r="H82" s="18">
        <f>H83</f>
        <v>543600</v>
      </c>
      <c r="I82" s="18">
        <f>I83</f>
        <v>499129</v>
      </c>
      <c r="J82" s="18">
        <f>H82-I82</f>
        <v>44471</v>
      </c>
      <c r="K82" s="18">
        <f>K83</f>
        <v>501591</v>
      </c>
    </row>
    <row r="83" spans="1:11" s="7" customFormat="1" x14ac:dyDescent="0.25">
      <c r="A83" s="17" t="s">
        <v>236</v>
      </c>
      <c r="B83" s="17" t="s">
        <v>237</v>
      </c>
      <c r="C83" s="17" t="s">
        <v>238</v>
      </c>
      <c r="D83" s="18">
        <v>931600</v>
      </c>
      <c r="E83" s="18">
        <v>931600</v>
      </c>
      <c r="F83" s="18">
        <v>543600</v>
      </c>
      <c r="G83" s="18">
        <v>543600</v>
      </c>
      <c r="H83" s="18">
        <v>543600</v>
      </c>
      <c r="I83" s="18">
        <v>499129</v>
      </c>
      <c r="J83" s="18">
        <f>H83-I83</f>
        <v>44471</v>
      </c>
      <c r="K83" s="18">
        <v>501591</v>
      </c>
    </row>
    <row r="84" spans="1:11" s="7" customFormat="1" x14ac:dyDescent="0.25">
      <c r="A84" s="17" t="s">
        <v>239</v>
      </c>
      <c r="B84" s="17" t="s">
        <v>240</v>
      </c>
      <c r="C84" s="17" t="s">
        <v>241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f>H84-I84</f>
        <v>0</v>
      </c>
      <c r="K84" s="18">
        <v>0</v>
      </c>
    </row>
    <row r="85" spans="1:11" s="7" customFormat="1" x14ac:dyDescent="0.25">
      <c r="A85" s="17" t="s">
        <v>242</v>
      </c>
      <c r="B85" s="17" t="s">
        <v>243</v>
      </c>
      <c r="C85" s="17" t="s">
        <v>244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f>H85-I85</f>
        <v>0</v>
      </c>
      <c r="K85" s="18">
        <v>0</v>
      </c>
    </row>
    <row r="86" spans="1:11" s="7" customFormat="1" x14ac:dyDescent="0.25">
      <c r="A86" s="17" t="s">
        <v>245</v>
      </c>
      <c r="B86" s="17" t="s">
        <v>246</v>
      </c>
      <c r="C86" s="17" t="s">
        <v>247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f>H86-I86</f>
        <v>0</v>
      </c>
      <c r="K86" s="18">
        <v>0</v>
      </c>
    </row>
    <row r="87" spans="1:11" s="7" customFormat="1" x14ac:dyDescent="0.25">
      <c r="A87" s="17" t="s">
        <v>248</v>
      </c>
      <c r="B87" s="17" t="s">
        <v>249</v>
      </c>
      <c r="C87" s="17" t="s">
        <v>250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f>H87-I87</f>
        <v>0</v>
      </c>
      <c r="K87" s="18">
        <v>0</v>
      </c>
    </row>
    <row r="88" spans="1:11" s="7" customFormat="1" ht="22.5" x14ac:dyDescent="0.25">
      <c r="A88" s="17" t="s">
        <v>251</v>
      </c>
      <c r="B88" s="17" t="s">
        <v>252</v>
      </c>
      <c r="C88" s="17" t="s">
        <v>253</v>
      </c>
      <c r="D88" s="18">
        <f>D89+D90</f>
        <v>33500</v>
      </c>
      <c r="E88" s="18">
        <f>E89+E90</f>
        <v>33500</v>
      </c>
      <c r="F88" s="18">
        <f>F89+F90</f>
        <v>5500</v>
      </c>
      <c r="G88" s="18">
        <f>G89+G90</f>
        <v>5500</v>
      </c>
      <c r="H88" s="18">
        <f>H89+H90</f>
        <v>5500</v>
      </c>
      <c r="I88" s="18">
        <f>I89+I90</f>
        <v>3464</v>
      </c>
      <c r="J88" s="18">
        <f>H88-I88</f>
        <v>2036</v>
      </c>
      <c r="K88" s="18">
        <f>K89+K90</f>
        <v>3464</v>
      </c>
    </row>
    <row r="89" spans="1:11" s="7" customFormat="1" x14ac:dyDescent="0.25">
      <c r="A89" s="17" t="s">
        <v>254</v>
      </c>
      <c r="B89" s="17" t="s">
        <v>255</v>
      </c>
      <c r="C89" s="17" t="s">
        <v>256</v>
      </c>
      <c r="D89" s="18">
        <v>33500</v>
      </c>
      <c r="E89" s="18">
        <v>33500</v>
      </c>
      <c r="F89" s="18">
        <v>5500</v>
      </c>
      <c r="G89" s="18">
        <v>5500</v>
      </c>
      <c r="H89" s="18">
        <v>5500</v>
      </c>
      <c r="I89" s="18">
        <v>3464</v>
      </c>
      <c r="J89" s="18">
        <f>H89-I89</f>
        <v>2036</v>
      </c>
      <c r="K89" s="18">
        <v>3464</v>
      </c>
    </row>
    <row r="90" spans="1:11" s="7" customFormat="1" x14ac:dyDescent="0.25">
      <c r="A90" s="17" t="s">
        <v>257</v>
      </c>
      <c r="B90" s="17" t="s">
        <v>258</v>
      </c>
      <c r="C90" s="17" t="s">
        <v>259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f>H90-I90</f>
        <v>0</v>
      </c>
      <c r="K90" s="18">
        <v>0</v>
      </c>
    </row>
    <row r="91" spans="1:11" s="7" customFormat="1" ht="22.5" x14ac:dyDescent="0.25">
      <c r="A91" s="17" t="s">
        <v>260</v>
      </c>
      <c r="B91" s="17" t="s">
        <v>261</v>
      </c>
      <c r="C91" s="17" t="s">
        <v>262</v>
      </c>
      <c r="D91" s="18">
        <f>D92</f>
        <v>0</v>
      </c>
      <c r="E91" s="18">
        <f>E92</f>
        <v>0</v>
      </c>
      <c r="F91" s="18">
        <f>F92</f>
        <v>0</v>
      </c>
      <c r="G91" s="18">
        <f>G92</f>
        <v>0</v>
      </c>
      <c r="H91" s="18">
        <f>H92</f>
        <v>0</v>
      </c>
      <c r="I91" s="18">
        <f>I92</f>
        <v>0</v>
      </c>
      <c r="J91" s="18">
        <f>H91-I91</f>
        <v>0</v>
      </c>
      <c r="K91" s="18">
        <f>K92</f>
        <v>0</v>
      </c>
    </row>
    <row r="92" spans="1:11" s="7" customFormat="1" x14ac:dyDescent="0.25">
      <c r="A92" s="17" t="s">
        <v>263</v>
      </c>
      <c r="B92" s="17" t="s">
        <v>264</v>
      </c>
      <c r="C92" s="17" t="s">
        <v>265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f>H92-I92</f>
        <v>0</v>
      </c>
      <c r="K92" s="18">
        <v>0</v>
      </c>
    </row>
    <row r="93" spans="1:11" s="7" customFormat="1" ht="33" x14ac:dyDescent="0.25">
      <c r="A93" s="17" t="s">
        <v>266</v>
      </c>
      <c r="B93" s="17" t="s">
        <v>267</v>
      </c>
      <c r="C93" s="17" t="s">
        <v>268</v>
      </c>
      <c r="D93" s="18">
        <f>D94+D104</f>
        <v>166600</v>
      </c>
      <c r="E93" s="18">
        <f>E94+E104</f>
        <v>166600</v>
      </c>
      <c r="F93" s="18">
        <f>F94+F104</f>
        <v>121938</v>
      </c>
      <c r="G93" s="18">
        <f>G94+G104</f>
        <v>121938</v>
      </c>
      <c r="H93" s="18">
        <f>H94+H104</f>
        <v>121938</v>
      </c>
      <c r="I93" s="18">
        <f>I94+I104</f>
        <v>82184</v>
      </c>
      <c r="J93" s="18">
        <f>H93-I93</f>
        <v>39754</v>
      </c>
      <c r="K93" s="18">
        <f>K94+K104</f>
        <v>73088</v>
      </c>
    </row>
    <row r="94" spans="1:11" s="7" customFormat="1" ht="22.5" x14ac:dyDescent="0.25">
      <c r="A94" s="17" t="s">
        <v>269</v>
      </c>
      <c r="B94" s="17" t="s">
        <v>270</v>
      </c>
      <c r="C94" s="17" t="s">
        <v>271</v>
      </c>
      <c r="D94" s="18">
        <f>D95+D98+D101+D102+D103</f>
        <v>156600</v>
      </c>
      <c r="E94" s="18">
        <f>E95+E98+E101+E102+E103</f>
        <v>156600</v>
      </c>
      <c r="F94" s="18">
        <f>F95+F98+F101+F102+F103</f>
        <v>111938</v>
      </c>
      <c r="G94" s="18">
        <f>G95+G98+G101+G102+G103</f>
        <v>111938</v>
      </c>
      <c r="H94" s="18">
        <f>H95+H98+H101+H102+H103</f>
        <v>111938</v>
      </c>
      <c r="I94" s="18">
        <f>I95+I98+I101+I102+I103</f>
        <v>82184</v>
      </c>
      <c r="J94" s="18">
        <f>H94-I94</f>
        <v>29754</v>
      </c>
      <c r="K94" s="18">
        <f>K95+K98+K101+K102+K103</f>
        <v>73088</v>
      </c>
    </row>
    <row r="95" spans="1:11" s="7" customFormat="1" x14ac:dyDescent="0.25">
      <c r="A95" s="17" t="s">
        <v>272</v>
      </c>
      <c r="B95" s="17" t="s">
        <v>273</v>
      </c>
      <c r="C95" s="17" t="s">
        <v>274</v>
      </c>
      <c r="D95" s="18">
        <f>D96+D97</f>
        <v>0</v>
      </c>
      <c r="E95" s="18">
        <f>E96+E97</f>
        <v>0</v>
      </c>
      <c r="F95" s="18">
        <f>F96+F97</f>
        <v>0</v>
      </c>
      <c r="G95" s="18">
        <f>G96+G97</f>
        <v>0</v>
      </c>
      <c r="H95" s="18">
        <f>H96+H97</f>
        <v>0</v>
      </c>
      <c r="I95" s="18">
        <f>I96+I97</f>
        <v>0</v>
      </c>
      <c r="J95" s="18">
        <f>H95-I95</f>
        <v>0</v>
      </c>
      <c r="K95" s="18">
        <f>K96+K97</f>
        <v>0</v>
      </c>
    </row>
    <row r="96" spans="1:11" s="7" customFormat="1" x14ac:dyDescent="0.25">
      <c r="A96" s="17" t="s">
        <v>275</v>
      </c>
      <c r="B96" s="17" t="s">
        <v>276</v>
      </c>
      <c r="C96" s="17" t="s">
        <v>277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f>H96-I96</f>
        <v>0</v>
      </c>
      <c r="K96" s="18">
        <v>0</v>
      </c>
    </row>
    <row r="97" spans="1:11" s="7" customFormat="1" x14ac:dyDescent="0.25">
      <c r="A97" s="17" t="s">
        <v>278</v>
      </c>
      <c r="B97" s="17" t="s">
        <v>279</v>
      </c>
      <c r="C97" s="17" t="s">
        <v>280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f>H97-I97</f>
        <v>0</v>
      </c>
      <c r="K97" s="18">
        <v>0</v>
      </c>
    </row>
    <row r="98" spans="1:11" s="7" customFormat="1" ht="22.5" x14ac:dyDescent="0.25">
      <c r="A98" s="17" t="s">
        <v>281</v>
      </c>
      <c r="B98" s="17" t="s">
        <v>282</v>
      </c>
      <c r="C98" s="17" t="s">
        <v>283</v>
      </c>
      <c r="D98" s="18">
        <f>D99+D100</f>
        <v>64000</v>
      </c>
      <c r="E98" s="18">
        <f>E99+E100</f>
        <v>64000</v>
      </c>
      <c r="F98" s="18">
        <f>F99+F100</f>
        <v>61186</v>
      </c>
      <c r="G98" s="18">
        <f>G99+G100</f>
        <v>61186</v>
      </c>
      <c r="H98" s="18">
        <f>H99+H100</f>
        <v>61186</v>
      </c>
      <c r="I98" s="18">
        <f>I99+I100</f>
        <v>44361</v>
      </c>
      <c r="J98" s="18">
        <f>H98-I98</f>
        <v>16825</v>
      </c>
      <c r="K98" s="18">
        <f>K99+K100</f>
        <v>46091</v>
      </c>
    </row>
    <row r="99" spans="1:11" s="7" customFormat="1" x14ac:dyDescent="0.25">
      <c r="A99" s="17" t="s">
        <v>284</v>
      </c>
      <c r="B99" s="17" t="s">
        <v>285</v>
      </c>
      <c r="C99" s="17" t="s">
        <v>286</v>
      </c>
      <c r="D99" s="18">
        <v>64000</v>
      </c>
      <c r="E99" s="18">
        <v>64000</v>
      </c>
      <c r="F99" s="18">
        <v>61186</v>
      </c>
      <c r="G99" s="18">
        <v>61186</v>
      </c>
      <c r="H99" s="18">
        <v>61186</v>
      </c>
      <c r="I99" s="18">
        <v>44361</v>
      </c>
      <c r="J99" s="18">
        <f>H99-I99</f>
        <v>16825</v>
      </c>
      <c r="K99" s="18">
        <v>46091</v>
      </c>
    </row>
    <row r="100" spans="1:11" s="7" customFormat="1" x14ac:dyDescent="0.25">
      <c r="A100" s="17" t="s">
        <v>287</v>
      </c>
      <c r="B100" s="17" t="s">
        <v>288</v>
      </c>
      <c r="C100" s="17" t="s">
        <v>289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f>H100-I100</f>
        <v>0</v>
      </c>
      <c r="K100" s="18">
        <v>0</v>
      </c>
    </row>
    <row r="101" spans="1:11" s="7" customFormat="1" x14ac:dyDescent="0.25">
      <c r="A101" s="17" t="s">
        <v>290</v>
      </c>
      <c r="B101" s="17" t="s">
        <v>291</v>
      </c>
      <c r="C101" s="17" t="s">
        <v>292</v>
      </c>
      <c r="D101" s="18">
        <v>71000</v>
      </c>
      <c r="E101" s="18">
        <v>71000</v>
      </c>
      <c r="F101" s="18">
        <v>40752</v>
      </c>
      <c r="G101" s="18">
        <v>40752</v>
      </c>
      <c r="H101" s="18">
        <v>40752</v>
      </c>
      <c r="I101" s="18">
        <v>33023</v>
      </c>
      <c r="J101" s="18">
        <f>H101-I101</f>
        <v>7729</v>
      </c>
      <c r="K101" s="18">
        <v>26997</v>
      </c>
    </row>
    <row r="102" spans="1:11" s="7" customFormat="1" x14ac:dyDescent="0.25">
      <c r="A102" s="17" t="s">
        <v>293</v>
      </c>
      <c r="B102" s="17" t="s">
        <v>294</v>
      </c>
      <c r="C102" s="17" t="s">
        <v>295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f>H102-I102</f>
        <v>0</v>
      </c>
      <c r="K102" s="18">
        <v>0</v>
      </c>
    </row>
    <row r="103" spans="1:11" s="7" customFormat="1" ht="22.5" x14ac:dyDescent="0.25">
      <c r="A103" s="17" t="s">
        <v>296</v>
      </c>
      <c r="B103" s="17" t="s">
        <v>297</v>
      </c>
      <c r="C103" s="17" t="s">
        <v>298</v>
      </c>
      <c r="D103" s="18">
        <v>21600</v>
      </c>
      <c r="E103" s="18">
        <v>21600</v>
      </c>
      <c r="F103" s="18">
        <v>10000</v>
      </c>
      <c r="G103" s="18">
        <v>10000</v>
      </c>
      <c r="H103" s="18">
        <v>10000</v>
      </c>
      <c r="I103" s="18">
        <v>4800</v>
      </c>
      <c r="J103" s="18">
        <f>H103-I103</f>
        <v>5200</v>
      </c>
      <c r="K103" s="18">
        <v>0</v>
      </c>
    </row>
    <row r="104" spans="1:11" s="7" customFormat="1" ht="22.5" x14ac:dyDescent="0.25">
      <c r="A104" s="17" t="s">
        <v>299</v>
      </c>
      <c r="B104" s="17" t="s">
        <v>300</v>
      </c>
      <c r="C104" s="17" t="s">
        <v>301</v>
      </c>
      <c r="D104" s="18">
        <f>D105+D106+D109+D110</f>
        <v>10000</v>
      </c>
      <c r="E104" s="18">
        <f>E105+E106+E109+E110</f>
        <v>10000</v>
      </c>
      <c r="F104" s="18">
        <f>F105+F106+F109+F110</f>
        <v>10000</v>
      </c>
      <c r="G104" s="18">
        <f>G105+G106+G109+G110</f>
        <v>10000</v>
      </c>
      <c r="H104" s="18">
        <f>H105+H106+H109+H110</f>
        <v>10000</v>
      </c>
      <c r="I104" s="18">
        <f>I105+I106+I109+I110</f>
        <v>0</v>
      </c>
      <c r="J104" s="18">
        <f>H104-I104</f>
        <v>10000</v>
      </c>
      <c r="K104" s="18">
        <f>K105+K106+K109+K110</f>
        <v>0</v>
      </c>
    </row>
    <row r="105" spans="1:11" s="7" customFormat="1" x14ac:dyDescent="0.25">
      <c r="A105" s="17" t="s">
        <v>302</v>
      </c>
      <c r="B105" s="17" t="s">
        <v>303</v>
      </c>
      <c r="C105" s="17" t="s">
        <v>304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f>H105-I105</f>
        <v>0</v>
      </c>
      <c r="K105" s="18">
        <v>0</v>
      </c>
    </row>
    <row r="106" spans="1:11" s="7" customFormat="1" ht="22.5" x14ac:dyDescent="0.25">
      <c r="A106" s="17" t="s">
        <v>305</v>
      </c>
      <c r="B106" s="17" t="s">
        <v>306</v>
      </c>
      <c r="C106" s="17" t="s">
        <v>307</v>
      </c>
      <c r="D106" s="18">
        <f>D107+D108</f>
        <v>9500</v>
      </c>
      <c r="E106" s="18">
        <f>E107+E108</f>
        <v>9500</v>
      </c>
      <c r="F106" s="18">
        <f>F107+F108</f>
        <v>9500</v>
      </c>
      <c r="G106" s="18">
        <f>G107+G108</f>
        <v>9500</v>
      </c>
      <c r="H106" s="18">
        <f>H107+H108</f>
        <v>9500</v>
      </c>
      <c r="I106" s="18">
        <f>I107+I108</f>
        <v>0</v>
      </c>
      <c r="J106" s="18">
        <f>H106-I106</f>
        <v>9500</v>
      </c>
      <c r="K106" s="18">
        <f>K107+K108</f>
        <v>0</v>
      </c>
    </row>
    <row r="107" spans="1:11" s="7" customFormat="1" x14ac:dyDescent="0.25">
      <c r="A107" s="17" t="s">
        <v>308</v>
      </c>
      <c r="B107" s="17" t="s">
        <v>309</v>
      </c>
      <c r="C107" s="17" t="s">
        <v>310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f>H107-I107</f>
        <v>0</v>
      </c>
      <c r="K107" s="18">
        <v>0</v>
      </c>
    </row>
    <row r="108" spans="1:11" s="7" customFormat="1" x14ac:dyDescent="0.25">
      <c r="A108" s="17" t="s">
        <v>311</v>
      </c>
      <c r="B108" s="17" t="s">
        <v>312</v>
      </c>
      <c r="C108" s="17" t="s">
        <v>313</v>
      </c>
      <c r="D108" s="18">
        <v>9500</v>
      </c>
      <c r="E108" s="18">
        <v>9500</v>
      </c>
      <c r="F108" s="18">
        <v>9500</v>
      </c>
      <c r="G108" s="18">
        <v>9500</v>
      </c>
      <c r="H108" s="18">
        <v>9500</v>
      </c>
      <c r="I108" s="18">
        <v>0</v>
      </c>
      <c r="J108" s="18">
        <f>H108-I108</f>
        <v>9500</v>
      </c>
      <c r="K108" s="18">
        <v>0</v>
      </c>
    </row>
    <row r="109" spans="1:11" s="7" customFormat="1" x14ac:dyDescent="0.25">
      <c r="A109" s="17" t="s">
        <v>314</v>
      </c>
      <c r="B109" s="17" t="s">
        <v>315</v>
      </c>
      <c r="C109" s="17" t="s">
        <v>316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f>H109-I109</f>
        <v>0</v>
      </c>
      <c r="K109" s="18">
        <v>0</v>
      </c>
    </row>
    <row r="110" spans="1:11" s="7" customFormat="1" x14ac:dyDescent="0.25">
      <c r="A110" s="17" t="s">
        <v>317</v>
      </c>
      <c r="B110" s="17" t="s">
        <v>318</v>
      </c>
      <c r="C110" s="17" t="s">
        <v>319</v>
      </c>
      <c r="D110" s="18">
        <v>500</v>
      </c>
      <c r="E110" s="18">
        <v>500</v>
      </c>
      <c r="F110" s="18">
        <v>500</v>
      </c>
      <c r="G110" s="18">
        <v>500</v>
      </c>
      <c r="H110" s="18">
        <v>500</v>
      </c>
      <c r="I110" s="18">
        <v>0</v>
      </c>
      <c r="J110" s="18">
        <f>H110-I110</f>
        <v>500</v>
      </c>
      <c r="K110" s="18">
        <v>0</v>
      </c>
    </row>
    <row r="111" spans="1:11" s="7" customFormat="1" ht="22.5" x14ac:dyDescent="0.25">
      <c r="A111" s="17" t="s">
        <v>320</v>
      </c>
      <c r="B111" s="17" t="s">
        <v>321</v>
      </c>
      <c r="C111" s="17" t="s">
        <v>322</v>
      </c>
      <c r="D111" s="18">
        <f>D112+D118+D122+D128+D138</f>
        <v>1319187</v>
      </c>
      <c r="E111" s="18">
        <f>E112+E118+E122+E128+E138</f>
        <v>1319187</v>
      </c>
      <c r="F111" s="18">
        <f>F112+F118+F122+F128+F138</f>
        <v>1065187</v>
      </c>
      <c r="G111" s="18">
        <f>G112+G118+G122+G128+G138</f>
        <v>1065187</v>
      </c>
      <c r="H111" s="18">
        <f>H112+H118+H122+H128+H138</f>
        <v>1065187</v>
      </c>
      <c r="I111" s="18">
        <f>I112+I118+I122+I128+I138</f>
        <v>114157</v>
      </c>
      <c r="J111" s="18">
        <f>H111-I111</f>
        <v>951030</v>
      </c>
      <c r="K111" s="18">
        <f>K112+K118+K122+K128+K138</f>
        <v>865</v>
      </c>
    </row>
    <row r="112" spans="1:11" s="7" customFormat="1" ht="22.5" x14ac:dyDescent="0.25">
      <c r="A112" s="17" t="s">
        <v>323</v>
      </c>
      <c r="B112" s="17" t="s">
        <v>324</v>
      </c>
      <c r="C112" s="17" t="s">
        <v>325</v>
      </c>
      <c r="D112" s="18">
        <f>D113</f>
        <v>0</v>
      </c>
      <c r="E112" s="18">
        <f>E113</f>
        <v>0</v>
      </c>
      <c r="F112" s="18">
        <f>F113</f>
        <v>0</v>
      </c>
      <c r="G112" s="18">
        <f>G113</f>
        <v>0</v>
      </c>
      <c r="H112" s="18">
        <f>H113</f>
        <v>0</v>
      </c>
      <c r="I112" s="18">
        <f>I113</f>
        <v>0</v>
      </c>
      <c r="J112" s="18">
        <f>H112-I112</f>
        <v>0</v>
      </c>
      <c r="K112" s="18">
        <f>K113</f>
        <v>0</v>
      </c>
    </row>
    <row r="113" spans="1:11" s="7" customFormat="1" ht="33" x14ac:dyDescent="0.25">
      <c r="A113" s="17" t="s">
        <v>326</v>
      </c>
      <c r="B113" s="17" t="s">
        <v>327</v>
      </c>
      <c r="C113" s="17" t="s">
        <v>328</v>
      </c>
      <c r="D113" s="18">
        <f>D114+D115+D116+D117</f>
        <v>0</v>
      </c>
      <c r="E113" s="18">
        <f>E114+E115+E116+E117</f>
        <v>0</v>
      </c>
      <c r="F113" s="18">
        <f>F114+F115+F116+F117</f>
        <v>0</v>
      </c>
      <c r="G113" s="18">
        <f>G114+G115+G116+G117</f>
        <v>0</v>
      </c>
      <c r="H113" s="18">
        <f>H114+H115+H116+H117</f>
        <v>0</v>
      </c>
      <c r="I113" s="18">
        <f>I114+I115+I116+I117</f>
        <v>0</v>
      </c>
      <c r="J113" s="18">
        <f>H113-I113</f>
        <v>0</v>
      </c>
      <c r="K113" s="18">
        <f>K114+K115+K116+K117</f>
        <v>0</v>
      </c>
    </row>
    <row r="114" spans="1:11" s="7" customFormat="1" x14ac:dyDescent="0.25">
      <c r="A114" s="17" t="s">
        <v>329</v>
      </c>
      <c r="B114" s="17" t="s">
        <v>330</v>
      </c>
      <c r="C114" s="17" t="s">
        <v>331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f>H114-I114</f>
        <v>0</v>
      </c>
      <c r="K114" s="18">
        <v>0</v>
      </c>
    </row>
    <row r="115" spans="1:11" s="7" customFormat="1" x14ac:dyDescent="0.25">
      <c r="A115" s="17" t="s">
        <v>332</v>
      </c>
      <c r="B115" s="17" t="s">
        <v>333</v>
      </c>
      <c r="C115" s="17" t="s">
        <v>334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f>H115-I115</f>
        <v>0</v>
      </c>
      <c r="K115" s="18">
        <v>0</v>
      </c>
    </row>
    <row r="116" spans="1:11" s="7" customFormat="1" x14ac:dyDescent="0.25">
      <c r="A116" s="17" t="s">
        <v>335</v>
      </c>
      <c r="B116" s="17" t="s">
        <v>336</v>
      </c>
      <c r="C116" s="17" t="s">
        <v>337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f>H116-I116</f>
        <v>0</v>
      </c>
      <c r="K116" s="18">
        <v>0</v>
      </c>
    </row>
    <row r="117" spans="1:11" s="7" customFormat="1" ht="22.5" x14ac:dyDescent="0.25">
      <c r="A117" s="17" t="s">
        <v>338</v>
      </c>
      <c r="B117" s="17" t="s">
        <v>339</v>
      </c>
      <c r="C117" s="17" t="s">
        <v>340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f>H117-I117</f>
        <v>0</v>
      </c>
      <c r="K117" s="18">
        <v>0</v>
      </c>
    </row>
    <row r="118" spans="1:11" s="7" customFormat="1" ht="22.5" x14ac:dyDescent="0.25">
      <c r="A118" s="17" t="s">
        <v>341</v>
      </c>
      <c r="B118" s="17" t="s">
        <v>342</v>
      </c>
      <c r="C118" s="17" t="s">
        <v>343</v>
      </c>
      <c r="D118" s="18">
        <f>D119+D120+D121</f>
        <v>0</v>
      </c>
      <c r="E118" s="18">
        <f>E119+E120+E121</f>
        <v>0</v>
      </c>
      <c r="F118" s="18">
        <f>F119+F120+F121</f>
        <v>0</v>
      </c>
      <c r="G118" s="18">
        <f>G119+G120+G121</f>
        <v>0</v>
      </c>
      <c r="H118" s="18">
        <f>H119+H120+H121</f>
        <v>0</v>
      </c>
      <c r="I118" s="18">
        <f>I119+I120+I121</f>
        <v>0</v>
      </c>
      <c r="J118" s="18">
        <f>H118-I118</f>
        <v>0</v>
      </c>
      <c r="K118" s="18">
        <f>K119+K120+K121</f>
        <v>0</v>
      </c>
    </row>
    <row r="119" spans="1:11" s="7" customFormat="1" x14ac:dyDescent="0.25">
      <c r="A119" s="17" t="s">
        <v>344</v>
      </c>
      <c r="B119" s="17" t="s">
        <v>345</v>
      </c>
      <c r="C119" s="17" t="s">
        <v>346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f>H119-I119</f>
        <v>0</v>
      </c>
      <c r="K119" s="18">
        <v>0</v>
      </c>
    </row>
    <row r="120" spans="1:11" s="7" customFormat="1" x14ac:dyDescent="0.25">
      <c r="A120" s="17" t="s">
        <v>347</v>
      </c>
      <c r="B120" s="17" t="s">
        <v>348</v>
      </c>
      <c r="C120" s="17" t="s">
        <v>349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f>H120-I120</f>
        <v>0</v>
      </c>
      <c r="K120" s="18">
        <v>0</v>
      </c>
    </row>
    <row r="121" spans="1:11" s="7" customFormat="1" x14ac:dyDescent="0.25">
      <c r="A121" s="17" t="s">
        <v>350</v>
      </c>
      <c r="B121" s="17" t="s">
        <v>351</v>
      </c>
      <c r="C121" s="17" t="s">
        <v>352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f>H121-I121</f>
        <v>0</v>
      </c>
      <c r="K121" s="18">
        <v>0</v>
      </c>
    </row>
    <row r="122" spans="1:11" s="7" customFormat="1" ht="22.5" x14ac:dyDescent="0.25">
      <c r="A122" s="17" t="s">
        <v>353</v>
      </c>
      <c r="B122" s="17" t="s">
        <v>354</v>
      </c>
      <c r="C122" s="17" t="s">
        <v>355</v>
      </c>
      <c r="D122" s="18">
        <f>D123+D127</f>
        <v>0</v>
      </c>
      <c r="E122" s="18">
        <f>E123+E127</f>
        <v>0</v>
      </c>
      <c r="F122" s="18">
        <f>F123+F127</f>
        <v>0</v>
      </c>
      <c r="G122" s="18">
        <f>G123+G127</f>
        <v>0</v>
      </c>
      <c r="H122" s="18">
        <f>H123+H127</f>
        <v>0</v>
      </c>
      <c r="I122" s="18">
        <f>I123+I127</f>
        <v>0</v>
      </c>
      <c r="J122" s="18">
        <f>H122-I122</f>
        <v>0</v>
      </c>
      <c r="K122" s="18">
        <f>K123+K127</f>
        <v>0</v>
      </c>
    </row>
    <row r="123" spans="1:11" s="7" customFormat="1" x14ac:dyDescent="0.25">
      <c r="A123" s="17" t="s">
        <v>356</v>
      </c>
      <c r="B123" s="17" t="s">
        <v>357</v>
      </c>
      <c r="C123" s="17" t="s">
        <v>358</v>
      </c>
      <c r="D123" s="18">
        <f>D124+D125+D126</f>
        <v>0</v>
      </c>
      <c r="E123" s="18">
        <f>E124+E125+E126</f>
        <v>0</v>
      </c>
      <c r="F123" s="18">
        <f>F124+F125+F126</f>
        <v>0</v>
      </c>
      <c r="G123" s="18">
        <f>G124+G125+G126</f>
        <v>0</v>
      </c>
      <c r="H123" s="18">
        <f>H124+H125+H126</f>
        <v>0</v>
      </c>
      <c r="I123" s="18">
        <f>I124+I125+I126</f>
        <v>0</v>
      </c>
      <c r="J123" s="18">
        <f>H123-I123</f>
        <v>0</v>
      </c>
      <c r="K123" s="18">
        <f>K124+K125+K126</f>
        <v>0</v>
      </c>
    </row>
    <row r="124" spans="1:11" s="7" customFormat="1" x14ac:dyDescent="0.25">
      <c r="A124" s="17" t="s">
        <v>359</v>
      </c>
      <c r="B124" s="17" t="s">
        <v>360</v>
      </c>
      <c r="C124" s="17" t="s">
        <v>361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f>H124-I124</f>
        <v>0</v>
      </c>
      <c r="K124" s="18">
        <v>0</v>
      </c>
    </row>
    <row r="125" spans="1:11" s="7" customFormat="1" x14ac:dyDescent="0.25">
      <c r="A125" s="17" t="s">
        <v>362</v>
      </c>
      <c r="B125" s="17" t="s">
        <v>363</v>
      </c>
      <c r="C125" s="17" t="s">
        <v>364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f>H125-I125</f>
        <v>0</v>
      </c>
      <c r="K125" s="18">
        <v>0</v>
      </c>
    </row>
    <row r="126" spans="1:11" s="7" customFormat="1" x14ac:dyDescent="0.25">
      <c r="A126" s="17" t="s">
        <v>365</v>
      </c>
      <c r="B126" s="17" t="s">
        <v>366</v>
      </c>
      <c r="C126" s="17" t="s">
        <v>367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f>H126-I126</f>
        <v>0</v>
      </c>
      <c r="K126" s="18">
        <v>0</v>
      </c>
    </row>
    <row r="127" spans="1:11" s="7" customFormat="1" ht="22.5" x14ac:dyDescent="0.25">
      <c r="A127" s="17" t="s">
        <v>368</v>
      </c>
      <c r="B127" s="17" t="s">
        <v>369</v>
      </c>
      <c r="C127" s="17" t="s">
        <v>370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f>H127-I127</f>
        <v>0</v>
      </c>
      <c r="K127" s="18">
        <v>0</v>
      </c>
    </row>
    <row r="128" spans="1:11" s="7" customFormat="1" ht="22.5" x14ac:dyDescent="0.25">
      <c r="A128" s="17" t="s">
        <v>371</v>
      </c>
      <c r="B128" s="17" t="s">
        <v>372</v>
      </c>
      <c r="C128" s="17" t="s">
        <v>373</v>
      </c>
      <c r="D128" s="18">
        <f>D129+D133+D135+D137</f>
        <v>1319187</v>
      </c>
      <c r="E128" s="18">
        <f>E129+E133+E135+E137</f>
        <v>1319187</v>
      </c>
      <c r="F128" s="18">
        <f>F129+F133+F135+F137</f>
        <v>1065187</v>
      </c>
      <c r="G128" s="18">
        <f>G129+G133+G135+G137</f>
        <v>1065187</v>
      </c>
      <c r="H128" s="18">
        <f>H129+H133+H135+H137</f>
        <v>1065187</v>
      </c>
      <c r="I128" s="18">
        <f>I129+I133+I135+I137</f>
        <v>114157</v>
      </c>
      <c r="J128" s="18">
        <f>H128-I128</f>
        <v>951030</v>
      </c>
      <c r="K128" s="18">
        <f>K129+K133+K135+K137</f>
        <v>865</v>
      </c>
    </row>
    <row r="129" spans="1:11" s="7" customFormat="1" ht="22.5" x14ac:dyDescent="0.25">
      <c r="A129" s="17" t="s">
        <v>374</v>
      </c>
      <c r="B129" s="17" t="s">
        <v>375</v>
      </c>
      <c r="C129" s="17" t="s">
        <v>376</v>
      </c>
      <c r="D129" s="18">
        <f>D130+D131+D132</f>
        <v>1319187</v>
      </c>
      <c r="E129" s="18">
        <f>E130+E131+E132</f>
        <v>1319187</v>
      </c>
      <c r="F129" s="18">
        <f>F130+F131+F132</f>
        <v>1065187</v>
      </c>
      <c r="G129" s="18">
        <f>G130+G131+G132</f>
        <v>1065187</v>
      </c>
      <c r="H129" s="18">
        <f>H130+H131+H132</f>
        <v>1065187</v>
      </c>
      <c r="I129" s="18">
        <f>I130+I131+I132</f>
        <v>114157</v>
      </c>
      <c r="J129" s="18">
        <f>H129-I129</f>
        <v>951030</v>
      </c>
      <c r="K129" s="18">
        <f>K130+K131+K132</f>
        <v>865</v>
      </c>
    </row>
    <row r="130" spans="1:11" s="7" customFormat="1" x14ac:dyDescent="0.25">
      <c r="A130" s="17" t="s">
        <v>377</v>
      </c>
      <c r="B130" s="17" t="s">
        <v>378</v>
      </c>
      <c r="C130" s="17" t="s">
        <v>379</v>
      </c>
      <c r="D130" s="18">
        <v>1319187</v>
      </c>
      <c r="E130" s="18">
        <v>1319187</v>
      </c>
      <c r="F130" s="18">
        <v>1065187</v>
      </c>
      <c r="G130" s="18">
        <v>1065187</v>
      </c>
      <c r="H130" s="18">
        <v>1065187</v>
      </c>
      <c r="I130" s="18">
        <v>114157</v>
      </c>
      <c r="J130" s="18">
        <f>H130-I130</f>
        <v>951030</v>
      </c>
      <c r="K130" s="18">
        <v>865</v>
      </c>
    </row>
    <row r="131" spans="1:11" s="7" customFormat="1" x14ac:dyDescent="0.25">
      <c r="A131" s="17" t="s">
        <v>380</v>
      </c>
      <c r="B131" s="17" t="s">
        <v>381</v>
      </c>
      <c r="C131" s="17" t="s">
        <v>382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f>H131-I131</f>
        <v>0</v>
      </c>
      <c r="K131" s="18">
        <v>0</v>
      </c>
    </row>
    <row r="132" spans="1:11" s="7" customFormat="1" x14ac:dyDescent="0.25">
      <c r="A132" s="17" t="s">
        <v>383</v>
      </c>
      <c r="B132" s="17" t="s">
        <v>384</v>
      </c>
      <c r="C132" s="17" t="s">
        <v>385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f>H132-I132</f>
        <v>0</v>
      </c>
      <c r="K132" s="18">
        <v>0</v>
      </c>
    </row>
    <row r="133" spans="1:11" s="7" customFormat="1" x14ac:dyDescent="0.25">
      <c r="A133" s="17" t="s">
        <v>386</v>
      </c>
      <c r="B133" s="17" t="s">
        <v>387</v>
      </c>
      <c r="C133" s="17" t="s">
        <v>388</v>
      </c>
      <c r="D133" s="18">
        <f>D134</f>
        <v>0</v>
      </c>
      <c r="E133" s="18">
        <f>E134</f>
        <v>0</v>
      </c>
      <c r="F133" s="18">
        <f>F134</f>
        <v>0</v>
      </c>
      <c r="G133" s="18">
        <f>G134</f>
        <v>0</v>
      </c>
      <c r="H133" s="18">
        <f>H134</f>
        <v>0</v>
      </c>
      <c r="I133" s="18">
        <f>I134</f>
        <v>0</v>
      </c>
      <c r="J133" s="18">
        <f>H133-I133</f>
        <v>0</v>
      </c>
      <c r="K133" s="18">
        <f>K134</f>
        <v>0</v>
      </c>
    </row>
    <row r="134" spans="1:11" s="7" customFormat="1" x14ac:dyDescent="0.25">
      <c r="A134" s="17" t="s">
        <v>389</v>
      </c>
      <c r="B134" s="17" t="s">
        <v>390</v>
      </c>
      <c r="C134" s="17" t="s">
        <v>391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f>H134-I134</f>
        <v>0</v>
      </c>
      <c r="K134" s="18">
        <v>0</v>
      </c>
    </row>
    <row r="135" spans="1:11" s="7" customFormat="1" x14ac:dyDescent="0.25">
      <c r="A135" s="17" t="s">
        <v>392</v>
      </c>
      <c r="B135" s="17" t="s">
        <v>393</v>
      </c>
      <c r="C135" s="17" t="s">
        <v>394</v>
      </c>
      <c r="D135" s="18">
        <f>D136</f>
        <v>0</v>
      </c>
      <c r="E135" s="18">
        <f>E136</f>
        <v>0</v>
      </c>
      <c r="F135" s="18">
        <f>F136</f>
        <v>0</v>
      </c>
      <c r="G135" s="18">
        <f>G136</f>
        <v>0</v>
      </c>
      <c r="H135" s="18">
        <f>H136</f>
        <v>0</v>
      </c>
      <c r="I135" s="18">
        <f>I136</f>
        <v>0</v>
      </c>
      <c r="J135" s="18">
        <f>H135-I135</f>
        <v>0</v>
      </c>
      <c r="K135" s="18">
        <f>K136</f>
        <v>0</v>
      </c>
    </row>
    <row r="136" spans="1:11" s="7" customFormat="1" x14ac:dyDescent="0.25">
      <c r="A136" s="17" t="s">
        <v>395</v>
      </c>
      <c r="B136" s="17" t="s">
        <v>396</v>
      </c>
      <c r="C136" s="17" t="s">
        <v>397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f>H136-I136</f>
        <v>0</v>
      </c>
      <c r="K136" s="18">
        <v>0</v>
      </c>
    </row>
    <row r="137" spans="1:11" s="7" customFormat="1" x14ac:dyDescent="0.25">
      <c r="A137" s="17" t="s">
        <v>398</v>
      </c>
      <c r="B137" s="17" t="s">
        <v>399</v>
      </c>
      <c r="C137" s="17" t="s">
        <v>400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f>H137-I137</f>
        <v>0</v>
      </c>
      <c r="K137" s="18">
        <v>0</v>
      </c>
    </row>
    <row r="138" spans="1:11" s="7" customFormat="1" ht="22.5" x14ac:dyDescent="0.25">
      <c r="A138" s="17" t="s">
        <v>401</v>
      </c>
      <c r="B138" s="17" t="s">
        <v>402</v>
      </c>
      <c r="C138" s="17" t="s">
        <v>403</v>
      </c>
      <c r="D138" s="18">
        <f>D139+D140+D141+D142+D143</f>
        <v>0</v>
      </c>
      <c r="E138" s="18">
        <f>E139+E140+E141+E142+E143</f>
        <v>0</v>
      </c>
      <c r="F138" s="18">
        <f>F139+F140+F141+F142+F143</f>
        <v>0</v>
      </c>
      <c r="G138" s="18">
        <f>G139+G140+G141+G142+G143</f>
        <v>0</v>
      </c>
      <c r="H138" s="18">
        <f>H139+H140+H141+H142+H143</f>
        <v>0</v>
      </c>
      <c r="I138" s="18">
        <f>I139+I140+I141+I142+I143</f>
        <v>0</v>
      </c>
      <c r="J138" s="18">
        <f>H138-I138</f>
        <v>0</v>
      </c>
      <c r="K138" s="18">
        <f>K139+K140+K141+K142+K143</f>
        <v>0</v>
      </c>
    </row>
    <row r="139" spans="1:11" s="7" customFormat="1" x14ac:dyDescent="0.25">
      <c r="A139" s="17" t="s">
        <v>404</v>
      </c>
      <c r="B139" s="17" t="s">
        <v>405</v>
      </c>
      <c r="C139" s="17" t="s">
        <v>406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f>H139-I139</f>
        <v>0</v>
      </c>
      <c r="K139" s="18">
        <v>0</v>
      </c>
    </row>
    <row r="140" spans="1:11" s="7" customFormat="1" x14ac:dyDescent="0.25">
      <c r="A140" s="17" t="s">
        <v>407</v>
      </c>
      <c r="B140" s="17" t="s">
        <v>408</v>
      </c>
      <c r="C140" s="17" t="s">
        <v>409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f>H140-I140</f>
        <v>0</v>
      </c>
      <c r="K140" s="18">
        <v>0</v>
      </c>
    </row>
    <row r="141" spans="1:11" s="7" customFormat="1" x14ac:dyDescent="0.25">
      <c r="A141" s="17" t="s">
        <v>410</v>
      </c>
      <c r="B141" s="17" t="s">
        <v>411</v>
      </c>
      <c r="C141" s="17" t="s">
        <v>412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f>H141-I141</f>
        <v>0</v>
      </c>
      <c r="K141" s="18">
        <v>0</v>
      </c>
    </row>
    <row r="142" spans="1:11" s="7" customFormat="1" x14ac:dyDescent="0.25">
      <c r="A142" s="17" t="s">
        <v>413</v>
      </c>
      <c r="B142" s="17" t="s">
        <v>414</v>
      </c>
      <c r="C142" s="17" t="s">
        <v>415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f>H142-I142</f>
        <v>0</v>
      </c>
      <c r="K142" s="18">
        <v>0</v>
      </c>
    </row>
    <row r="143" spans="1:11" s="7" customFormat="1" x14ac:dyDescent="0.25">
      <c r="A143" s="17" t="s">
        <v>416</v>
      </c>
      <c r="B143" s="17" t="s">
        <v>417</v>
      </c>
      <c r="C143" s="17" t="s">
        <v>418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f>H143-I143</f>
        <v>0</v>
      </c>
      <c r="K143" s="18">
        <v>0</v>
      </c>
    </row>
    <row r="144" spans="1:11" s="7" customFormat="1" x14ac:dyDescent="0.25">
      <c r="A144" s="17" t="s">
        <v>419</v>
      </c>
      <c r="B144" s="17" t="s">
        <v>420</v>
      </c>
      <c r="C144" s="17" t="s">
        <v>421</v>
      </c>
      <c r="D144" s="18">
        <v>0</v>
      </c>
      <c r="E144" s="18">
        <v>-1061187</v>
      </c>
      <c r="F144" s="18">
        <v>-1059625</v>
      </c>
      <c r="G144" s="18">
        <v>0</v>
      </c>
      <c r="H144" s="18">
        <v>0</v>
      </c>
      <c r="I144" s="18">
        <v>257003</v>
      </c>
      <c r="J144" s="18">
        <f>H144-I144</f>
        <v>-257003</v>
      </c>
      <c r="K144" s="18">
        <v>0</v>
      </c>
    </row>
    <row r="145" spans="1:12" s="7" customFormat="1" x14ac:dyDescent="0.25">
      <c r="A145" s="17" t="s">
        <v>422</v>
      </c>
      <c r="B145" s="17" t="s">
        <v>423</v>
      </c>
      <c r="C145" s="17" t="s">
        <v>424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f>H145-I145</f>
        <v>0</v>
      </c>
      <c r="K145" s="18">
        <v>0</v>
      </c>
    </row>
    <row r="146" spans="1:12" s="7" customFormat="1" x14ac:dyDescent="0.25">
      <c r="A146" s="17" t="s">
        <v>425</v>
      </c>
      <c r="B146" s="17" t="s">
        <v>426</v>
      </c>
      <c r="C146" s="17" t="s">
        <v>427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257003</v>
      </c>
      <c r="J146" s="18">
        <f>H146-I146</f>
        <v>-257003</v>
      </c>
      <c r="K146" s="18">
        <v>0</v>
      </c>
    </row>
    <row r="147" spans="1:12" s="7" customFormat="1" x14ac:dyDescent="0.25">
      <c r="A147" s="17" t="s">
        <v>428</v>
      </c>
      <c r="B147" s="17" t="s">
        <v>429</v>
      </c>
      <c r="C147" s="17" t="s">
        <v>430</v>
      </c>
      <c r="D147" s="18">
        <v>0</v>
      </c>
      <c r="E147" s="18">
        <v>0</v>
      </c>
      <c r="F147" s="18">
        <v>1562</v>
      </c>
      <c r="G147" s="18">
        <v>0</v>
      </c>
      <c r="H147" s="18">
        <v>0</v>
      </c>
      <c r="I147" s="18">
        <v>207344</v>
      </c>
      <c r="J147" s="18">
        <f>H147-I147</f>
        <v>-207344</v>
      </c>
      <c r="K147" s="18">
        <v>0</v>
      </c>
    </row>
    <row r="148" spans="1:12" s="7" customFormat="1" x14ac:dyDescent="0.25">
      <c r="A148" s="17" t="s">
        <v>431</v>
      </c>
      <c r="B148" s="17" t="s">
        <v>432</v>
      </c>
      <c r="C148" s="17" t="s">
        <v>433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49659</v>
      </c>
      <c r="J148" s="18">
        <f>H148-I148</f>
        <v>-49659</v>
      </c>
      <c r="K148" s="18">
        <v>0</v>
      </c>
    </row>
    <row r="149" spans="1:12" s="7" customFormat="1" x14ac:dyDescent="0.25">
      <c r="A149" s="17" t="s">
        <v>434</v>
      </c>
      <c r="B149" s="17" t="s">
        <v>435</v>
      </c>
      <c r="C149" s="17" t="s">
        <v>436</v>
      </c>
      <c r="D149" s="18">
        <v>0</v>
      </c>
      <c r="E149" s="18">
        <v>-1061187</v>
      </c>
      <c r="F149" s="18">
        <v>-1059625</v>
      </c>
      <c r="G149" s="18">
        <v>0</v>
      </c>
      <c r="H149" s="18">
        <v>0</v>
      </c>
      <c r="I149" s="18">
        <v>0</v>
      </c>
      <c r="J149" s="18">
        <f>H149-I149</f>
        <v>0</v>
      </c>
      <c r="K149" s="18">
        <v>0</v>
      </c>
    </row>
    <row r="150" spans="1:12" s="7" customFormat="1" x14ac:dyDescent="0.25">
      <c r="A150" s="17" t="s">
        <v>437</v>
      </c>
      <c r="B150" s="17" t="s">
        <v>438</v>
      </c>
      <c r="C150" s="17" t="s">
        <v>439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f>H150-I150</f>
        <v>0</v>
      </c>
      <c r="K150" s="18">
        <v>0</v>
      </c>
    </row>
    <row r="151" spans="1:12" s="7" customFormat="1" x14ac:dyDescent="0.25">
      <c r="A151" s="17" t="s">
        <v>440</v>
      </c>
      <c r="B151" s="17" t="s">
        <v>441</v>
      </c>
      <c r="C151" s="17" t="s">
        <v>442</v>
      </c>
      <c r="D151" s="18">
        <v>0</v>
      </c>
      <c r="E151" s="18">
        <v>-1061187</v>
      </c>
      <c r="F151" s="18">
        <v>-1061187</v>
      </c>
      <c r="G151" s="18">
        <v>0</v>
      </c>
      <c r="H151" s="18">
        <v>0</v>
      </c>
      <c r="I151" s="18">
        <v>0</v>
      </c>
      <c r="J151" s="18">
        <f>H151-I151</f>
        <v>0</v>
      </c>
      <c r="K151" s="18">
        <v>0</v>
      </c>
    </row>
    <row r="152" spans="1:12" s="7" customFormat="1" x14ac:dyDescent="0.25">
      <c r="A152" s="15"/>
      <c r="B152" s="15"/>
      <c r="C152" s="15"/>
      <c r="D152" s="16"/>
      <c r="E152" s="16"/>
      <c r="F152" s="16"/>
      <c r="G152" s="16"/>
      <c r="H152" s="16"/>
      <c r="I152" s="16"/>
      <c r="J152" s="16"/>
      <c r="K152" s="16"/>
    </row>
    <row r="153" spans="1:12" x14ac:dyDescent="0.25">
      <c r="A153" s="20" t="s">
        <v>443</v>
      </c>
      <c r="B153" s="20"/>
      <c r="C153" s="20"/>
      <c r="D153" s="20"/>
      <c r="E153" s="20" t="s">
        <v>445</v>
      </c>
      <c r="F153" s="20"/>
      <c r="G153" s="20"/>
      <c r="H153" s="20"/>
      <c r="I153" s="20" t="s">
        <v>446</v>
      </c>
      <c r="J153" s="20"/>
      <c r="K153" s="20"/>
      <c r="L153" s="20"/>
    </row>
    <row r="154" spans="1:12" x14ac:dyDescent="0.25">
      <c r="A154" s="3" t="s">
        <v>444</v>
      </c>
      <c r="B154" s="3"/>
      <c r="C154" s="3"/>
      <c r="D154" s="3"/>
      <c r="E154" s="3" t="s">
        <v>445</v>
      </c>
      <c r="F154" s="3"/>
      <c r="G154" s="3"/>
      <c r="H154" s="3"/>
      <c r="I154" s="3" t="s">
        <v>447</v>
      </c>
      <c r="J154" s="3"/>
      <c r="K154" s="3"/>
      <c r="L154" s="3"/>
    </row>
    <row r="305" spans="1:20" x14ac:dyDescent="0.25">
      <c r="A305" s="19"/>
      <c r="B305" s="19"/>
      <c r="C305" s="19"/>
      <c r="D305" s="19"/>
      <c r="I305" s="19"/>
      <c r="J305" s="19"/>
      <c r="K305" s="19"/>
      <c r="L305" s="19"/>
      <c r="Q305" s="19"/>
      <c r="R305" s="19"/>
      <c r="S305" s="19"/>
      <c r="T305" s="19"/>
    </row>
  </sheetData>
  <mergeCells count="22">
    <mergeCell ref="H8:H9"/>
    <mergeCell ref="I8:I9"/>
    <mergeCell ref="J8:J9"/>
    <mergeCell ref="K8:K9"/>
    <mergeCell ref="A153:D153"/>
    <mergeCell ref="A154:D154"/>
    <mergeCell ref="E153:H153"/>
    <mergeCell ref="E154:H154"/>
    <mergeCell ref="I153:L153"/>
    <mergeCell ref="I154:L154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2018-08-23T09:12:33Z</dcterms:created>
  <dcterms:modified xsi:type="dcterms:W3CDTF">2018-08-23T09:12:35Z</dcterms:modified>
</cp:coreProperties>
</file>