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osiesti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H18" i="1" s="1"/>
  <c r="I19" i="1"/>
  <c r="J19" i="1" s="1"/>
  <c r="K19" i="1"/>
  <c r="K18" i="1" s="1"/>
  <c r="J20" i="1"/>
  <c r="D23" i="1"/>
  <c r="D22" i="1" s="1"/>
  <c r="E23" i="1"/>
  <c r="E22" i="1" s="1"/>
  <c r="F23" i="1"/>
  <c r="F22" i="1" s="1"/>
  <c r="G23" i="1"/>
  <c r="G22" i="1" s="1"/>
  <c r="H23" i="1"/>
  <c r="J23" i="1" s="1"/>
  <c r="I23" i="1"/>
  <c r="I22" i="1" s="1"/>
  <c r="K23" i="1"/>
  <c r="K22" i="1" s="1"/>
  <c r="K21" i="1" s="1"/>
  <c r="J24" i="1"/>
  <c r="D25" i="1"/>
  <c r="E25" i="1"/>
  <c r="F25" i="1"/>
  <c r="G25" i="1"/>
  <c r="H25" i="1"/>
  <c r="J25" i="1" s="1"/>
  <c r="I25" i="1"/>
  <c r="K25" i="1"/>
  <c r="J26" i="1"/>
  <c r="J27" i="1"/>
  <c r="D29" i="1"/>
  <c r="D28" i="1" s="1"/>
  <c r="E29" i="1"/>
  <c r="E28" i="1" s="1"/>
  <c r="F29" i="1"/>
  <c r="F28" i="1" s="1"/>
  <c r="G29" i="1"/>
  <c r="G28" i="1" s="1"/>
  <c r="H29" i="1"/>
  <c r="H28" i="1" s="1"/>
  <c r="I29" i="1"/>
  <c r="I28" i="1" s="1"/>
  <c r="J29" i="1"/>
  <c r="K29" i="1"/>
  <c r="K28" i="1" s="1"/>
  <c r="J30" i="1"/>
  <c r="J31" i="1"/>
  <c r="D33" i="1"/>
  <c r="D32" i="1" s="1"/>
  <c r="E33" i="1"/>
  <c r="E32" i="1" s="1"/>
  <c r="F33" i="1"/>
  <c r="F32" i="1" s="1"/>
  <c r="G33" i="1"/>
  <c r="G32" i="1" s="1"/>
  <c r="H33" i="1"/>
  <c r="H32" i="1" s="1"/>
  <c r="I33" i="1"/>
  <c r="I32" i="1" s="1"/>
  <c r="K33" i="1"/>
  <c r="K32" i="1" s="1"/>
  <c r="J34" i="1"/>
  <c r="J35" i="1"/>
  <c r="J36" i="1"/>
  <c r="J37" i="1"/>
  <c r="D39" i="1"/>
  <c r="D38" i="1" s="1"/>
  <c r="E39" i="1"/>
  <c r="E38" i="1" s="1"/>
  <c r="F39" i="1"/>
  <c r="F38" i="1" s="1"/>
  <c r="G39" i="1"/>
  <c r="G38" i="1" s="1"/>
  <c r="H39" i="1"/>
  <c r="H38" i="1" s="1"/>
  <c r="I39" i="1"/>
  <c r="I38" i="1" s="1"/>
  <c r="K39" i="1"/>
  <c r="K38" i="1" s="1"/>
  <c r="J40" i="1"/>
  <c r="D41" i="1"/>
  <c r="E41" i="1"/>
  <c r="F41" i="1"/>
  <c r="G41" i="1"/>
  <c r="H41" i="1"/>
  <c r="J41" i="1" s="1"/>
  <c r="I41" i="1"/>
  <c r="K41" i="1"/>
  <c r="J42" i="1"/>
  <c r="D45" i="1"/>
  <c r="D44" i="1" s="1"/>
  <c r="D43" i="1" s="1"/>
  <c r="E45" i="1"/>
  <c r="E44" i="1" s="1"/>
  <c r="F45" i="1"/>
  <c r="F44" i="1" s="1"/>
  <c r="G45" i="1"/>
  <c r="G44" i="1" s="1"/>
  <c r="H45" i="1"/>
  <c r="H44" i="1" s="1"/>
  <c r="I45" i="1"/>
  <c r="I44" i="1" s="1"/>
  <c r="J45" i="1"/>
  <c r="K45" i="1"/>
  <c r="K44" i="1" s="1"/>
  <c r="K43" i="1" s="1"/>
  <c r="J46" i="1"/>
  <c r="J47" i="1"/>
  <c r="J48" i="1"/>
  <c r="D50" i="1"/>
  <c r="D49" i="1" s="1"/>
  <c r="E50" i="1"/>
  <c r="E49" i="1" s="1"/>
  <c r="F50" i="1"/>
  <c r="F49" i="1" s="1"/>
  <c r="G50" i="1"/>
  <c r="G49" i="1" s="1"/>
  <c r="H50" i="1"/>
  <c r="H49" i="1" s="1"/>
  <c r="I50" i="1"/>
  <c r="I49" i="1" s="1"/>
  <c r="J50" i="1"/>
  <c r="K50" i="1"/>
  <c r="K49" i="1" s="1"/>
  <c r="J51" i="1"/>
  <c r="J52" i="1"/>
  <c r="D55" i="1"/>
  <c r="D54" i="1" s="1"/>
  <c r="D53" i="1" s="1"/>
  <c r="E55" i="1"/>
  <c r="E54" i="1" s="1"/>
  <c r="E53" i="1" s="1"/>
  <c r="F55" i="1"/>
  <c r="F54" i="1" s="1"/>
  <c r="F53" i="1" s="1"/>
  <c r="G55" i="1"/>
  <c r="G54" i="1" s="1"/>
  <c r="G53" i="1" s="1"/>
  <c r="H55" i="1"/>
  <c r="J55" i="1" s="1"/>
  <c r="I55" i="1"/>
  <c r="I54" i="1" s="1"/>
  <c r="I53" i="1" s="1"/>
  <c r="K55" i="1"/>
  <c r="K54" i="1" s="1"/>
  <c r="K53" i="1" s="1"/>
  <c r="J56" i="1"/>
  <c r="J57" i="1"/>
  <c r="J58" i="1"/>
  <c r="J59" i="1"/>
  <c r="J60" i="1"/>
  <c r="J28" i="1" l="1"/>
  <c r="I21" i="1"/>
  <c r="K11" i="1"/>
  <c r="J18" i="1"/>
  <c r="I11" i="1"/>
  <c r="H12" i="1"/>
  <c r="J13" i="1"/>
  <c r="G21" i="1"/>
  <c r="G11" i="1" s="1"/>
  <c r="H43" i="1"/>
  <c r="J44" i="1"/>
  <c r="J38" i="1"/>
  <c r="F21" i="1"/>
  <c r="E21" i="1"/>
  <c r="E11" i="1" s="1"/>
  <c r="F11" i="1"/>
  <c r="J49" i="1"/>
  <c r="F43" i="1"/>
  <c r="D21" i="1"/>
  <c r="I43" i="1"/>
  <c r="G43" i="1"/>
  <c r="E43" i="1"/>
  <c r="J32" i="1"/>
  <c r="D11" i="1"/>
  <c r="I18" i="1"/>
  <c r="J33" i="1"/>
  <c r="J14" i="1"/>
  <c r="H22" i="1"/>
  <c r="J39" i="1"/>
  <c r="H54" i="1"/>
  <c r="J12" i="1" l="1"/>
  <c r="J54" i="1"/>
  <c r="H53" i="1"/>
  <c r="J53" i="1" s="1"/>
  <c r="J22" i="1"/>
  <c r="H21" i="1"/>
  <c r="J21" i="1" s="1"/>
  <c r="J43" i="1"/>
  <c r="H11" i="1" l="1"/>
  <c r="J11" i="1" s="1"/>
</calcChain>
</file>

<file path=xl/sharedStrings.xml><?xml version="1.0" encoding="utf-8"?>
<sst xmlns="http://schemas.openxmlformats.org/spreadsheetml/2006/main" count="176" uniqueCount="175">
  <si>
    <t>JUDETUL  VASLUI</t>
  </si>
  <si>
    <t>COMUNA ROSIESTI</t>
  </si>
  <si>
    <t>CIF 5117550</t>
  </si>
  <si>
    <t xml:space="preserve"> Anexa 13</t>
  </si>
  <si>
    <t>Cont de executie - Cheltuieli - Bugetul local</t>
  </si>
  <si>
    <t>Trimestrul: 1,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</si>
  <si>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</si>
  <si>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</si>
  <si>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</si>
  <si>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</si>
  <si>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</si>
  <si>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</si>
  <si>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</si>
  <si>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</si>
  <si>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</si>
  <si>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</si>
  <si>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</si>
  <si>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</si>
  <si>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</si>
  <si>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</si>
  <si>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</si>
  <si>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</si>
  <si>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</si>
  <si>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</si>
  <si>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</si>
  <si>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</si>
  <si>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</si>
  <si>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</si>
  <si>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</si>
  <si>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</si>
  <si>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</si>
  <si>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</si>
  <si>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</si>
  <si>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</si>
  <si>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</si>
  <si>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</si>
  <si>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</si>
  <si>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</si>
  <si>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</si>
  <si>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</si>
  <si>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</si>
  <si>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</si>
  <si>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</si>
  <si>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</si>
  <si>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</si>
  <si>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</si>
  <si>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</si>
  <si>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</si>
  <si>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</si>
  <si>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</si>
  <si>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</si>
  <si>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</si>
  <si>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</si>
  <si>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</si>
  <si>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</si>
  <si>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</si>
  <si>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</si>
  <si>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</si>
  <si>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</si>
  <si>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</si>
  <si>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</si>
  <si>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</si>
  <si>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</si>
  <si>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</si>
  <si>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</si>
  <si>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</si>
  <si>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</si>
  <si>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</si>
  <si>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</si>
  <si>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</si>
  <si>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</si>
  <si>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</si>
  <si>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</si>
  <si>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</si>
  <si>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</si>
  <si>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</si>
  <si>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</si>
  <si>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49</t>
  </si>
  <si>
    <t>Unitati medico-sociale</t>
  </si>
  <si>
    <t>66.02.06.03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</si>
  <si>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</si>
  <si>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</si>
  <si>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</si>
  <si>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</si>
  <si>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</si>
  <si>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</si>
  <si>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</si>
  <si>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</si>
  <si>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</si>
  <si>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</si>
  <si>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</si>
  <si>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</si>
  <si>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</si>
  <si>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</si>
  <si>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</si>
  <si>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63</t>
  </si>
  <si>
    <t>Alte servicii culturale</t>
  </si>
  <si>
    <t>67.02.03.30</t>
  </si>
  <si>
    <t>68</t>
  </si>
  <si>
    <t>Servicii religioase</t>
  </si>
  <si>
    <t>67.02.06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</si>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</sst>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D12+D18+D21+D43+D53</f>
        <v>3392800</v>
      </c>
      <c r="E11" s="11">
        <f>E12+E18+E21+E43+E53</f>
        <v>3425800</v>
      </c>
      <c r="F11" s="11">
        <f>F12+F18+F21+F43+F53</f>
        <v>954000</v>
      </c>
      <c r="G11" s="11">
        <f>G12+G18+G21+G43+G53</f>
        <v>939000</v>
      </c>
      <c r="H11" s="11">
        <f>H12+H18+H21+H43+H53</f>
        <v>939000</v>
      </c>
      <c r="I11" s="11">
        <f>I12+I18+I21+I43+I53</f>
        <v>571716</v>
      </c>
      <c r="J11" s="11">
        <f>H11-I11</f>
        <v>367284</v>
      </c>
      <c r="K11" s="11">
        <f>K12+K18+K21+K43+K53</f>
        <v>577598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1257000</v>
      </c>
      <c r="E12" s="11">
        <f>E13+E16</f>
        <v>1290000</v>
      </c>
      <c r="F12" s="11">
        <f>F13+F16</f>
        <v>393000</v>
      </c>
      <c r="G12" s="11">
        <f>G13+G16</f>
        <v>378000</v>
      </c>
      <c r="H12" s="11">
        <f>H13+H16</f>
        <v>378000</v>
      </c>
      <c r="I12" s="11">
        <f>I13+I16</f>
        <v>244020</v>
      </c>
      <c r="J12" s="11">
        <f>H12-I12</f>
        <v>133980</v>
      </c>
      <c r="K12" s="11">
        <f>K13+K16</f>
        <v>249480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1257000</v>
      </c>
      <c r="E13" s="11">
        <f>E14</f>
        <v>1257000</v>
      </c>
      <c r="F13" s="11">
        <f>F14</f>
        <v>378000</v>
      </c>
      <c r="G13" s="11">
        <f>G14</f>
        <v>378000</v>
      </c>
      <c r="H13" s="11">
        <f>H14</f>
        <v>378000</v>
      </c>
      <c r="I13" s="11">
        <f>I14</f>
        <v>244020</v>
      </c>
      <c r="J13" s="11">
        <f>H13-I13</f>
        <v>133980</v>
      </c>
      <c r="K13" s="11">
        <f>K14</f>
        <v>249480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1257000</v>
      </c>
      <c r="E14" s="11">
        <f>E15</f>
        <v>1257000</v>
      </c>
      <c r="F14" s="11">
        <f>F15</f>
        <v>378000</v>
      </c>
      <c r="G14" s="11">
        <f>G15</f>
        <v>378000</v>
      </c>
      <c r="H14" s="11">
        <f>H15</f>
        <v>378000</v>
      </c>
      <c r="I14" s="11">
        <f>I15</f>
        <v>244020</v>
      </c>
      <c r="J14" s="11">
        <f>H14-I14</f>
        <v>133980</v>
      </c>
      <c r="K14" s="11">
        <f>K15</f>
        <v>249480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1257000</v>
      </c>
      <c r="E15" s="11">
        <v>1257000</v>
      </c>
      <c r="F15" s="11">
        <v>378000</v>
      </c>
      <c r="G15" s="11">
        <v>378000</v>
      </c>
      <c r="H15" s="11">
        <v>378000</v>
      </c>
      <c r="I15" s="11">
        <v>244020</v>
      </c>
      <c r="J15" s="11">
        <f>H15-I15</f>
        <v>133980</v>
      </c>
      <c r="K15" s="11">
        <v>249480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</f>
        <v>0</v>
      </c>
      <c r="E16" s="11">
        <f>E17</f>
        <v>33000</v>
      </c>
      <c r="F16" s="11">
        <f>F17</f>
        <v>15000</v>
      </c>
      <c r="G16" s="11">
        <f>G17</f>
        <v>0</v>
      </c>
      <c r="H16" s="11">
        <f>H17</f>
        <v>0</v>
      </c>
      <c r="I16" s="11">
        <f>I17</f>
        <v>0</v>
      </c>
      <c r="J16" s="11">
        <f>H16-I16</f>
        <v>0</v>
      </c>
      <c r="K16" s="11">
        <f>K17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33000</v>
      </c>
      <c r="F17" s="11">
        <v>15000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60400</v>
      </c>
      <c r="E18" s="11">
        <f>+E19</f>
        <v>60400</v>
      </c>
      <c r="F18" s="11">
        <f>+F19</f>
        <v>16100</v>
      </c>
      <c r="G18" s="11">
        <f>+G19</f>
        <v>16100</v>
      </c>
      <c r="H18" s="11">
        <f>+H19</f>
        <v>16100</v>
      </c>
      <c r="I18" s="11">
        <f>+I19</f>
        <v>12392</v>
      </c>
      <c r="J18" s="11">
        <f>H18-I18</f>
        <v>3708</v>
      </c>
      <c r="K18" s="11">
        <f>+K19</f>
        <v>11749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60400</v>
      </c>
      <c r="E19" s="11">
        <f>+E20</f>
        <v>60400</v>
      </c>
      <c r="F19" s="11">
        <f>+F20</f>
        <v>16100</v>
      </c>
      <c r="G19" s="11">
        <f>+G20</f>
        <v>16100</v>
      </c>
      <c r="H19" s="11">
        <f>+H20</f>
        <v>16100</v>
      </c>
      <c r="I19" s="11">
        <f>+I20</f>
        <v>12392</v>
      </c>
      <c r="J19" s="11">
        <f>H19-I19</f>
        <v>3708</v>
      </c>
      <c r="K19" s="11">
        <f>+K20</f>
        <v>11749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60400</v>
      </c>
      <c r="E20" s="11">
        <v>60400</v>
      </c>
      <c r="F20" s="11">
        <v>16100</v>
      </c>
      <c r="G20" s="11">
        <v>16100</v>
      </c>
      <c r="H20" s="11">
        <v>16100</v>
      </c>
      <c r="I20" s="11">
        <v>12392</v>
      </c>
      <c r="J20" s="11">
        <f>H20-I20</f>
        <v>3708</v>
      </c>
      <c r="K20" s="11">
        <v>11749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D22+D28+D32+D38</f>
        <v>1518800</v>
      </c>
      <c r="E21" s="11">
        <f>E22+E28+E32+E38</f>
        <v>1518800</v>
      </c>
      <c r="F21" s="11">
        <f>F22+F28+F32+F38</f>
        <v>388900</v>
      </c>
      <c r="G21" s="11">
        <f>G22+G28+G32+G38</f>
        <v>388900</v>
      </c>
      <c r="H21" s="11">
        <f>H22+H28+H32+H38</f>
        <v>388900</v>
      </c>
      <c r="I21" s="11">
        <f>I22+I28+I32+I38</f>
        <v>298185</v>
      </c>
      <c r="J21" s="11">
        <f>H21-I21</f>
        <v>90715</v>
      </c>
      <c r="K21" s="11">
        <f>K22+K28+K32+K38</f>
        <v>294438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D23+D25+D27</f>
        <v>275000</v>
      </c>
      <c r="E22" s="11">
        <f>E23+E25+E27</f>
        <v>275000</v>
      </c>
      <c r="F22" s="11">
        <f>F23+F25+F27</f>
        <v>93000</v>
      </c>
      <c r="G22" s="11">
        <f>G23+G25+G27</f>
        <v>93000</v>
      </c>
      <c r="H22" s="11">
        <f>H23+H25+H27</f>
        <v>93000</v>
      </c>
      <c r="I22" s="11">
        <f>I23+I25+I27</f>
        <v>33533</v>
      </c>
      <c r="J22" s="11">
        <f>H22-I22</f>
        <v>59467</v>
      </c>
      <c r="K22" s="11">
        <f>K23+K25+K27</f>
        <v>25695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+D24</f>
        <v>300</v>
      </c>
      <c r="E23" s="11">
        <f>+E24</f>
        <v>300</v>
      </c>
      <c r="F23" s="11">
        <f>+F24</f>
        <v>300</v>
      </c>
      <c r="G23" s="11">
        <f>+G24</f>
        <v>300</v>
      </c>
      <c r="H23" s="11">
        <f>+H24</f>
        <v>300</v>
      </c>
      <c r="I23" s="11">
        <f>+I24</f>
        <v>0</v>
      </c>
      <c r="J23" s="11">
        <f>H23-I23</f>
        <v>300</v>
      </c>
      <c r="K23" s="11">
        <f>+K24</f>
        <v>0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300</v>
      </c>
      <c r="E24" s="11">
        <v>300</v>
      </c>
      <c r="F24" s="11">
        <v>300</v>
      </c>
      <c r="G24" s="11">
        <v>300</v>
      </c>
      <c r="H24" s="11">
        <v>300</v>
      </c>
      <c r="I24" s="11">
        <v>0</v>
      </c>
      <c r="J24" s="11">
        <f>H24-I24</f>
        <v>300</v>
      </c>
      <c r="K24" s="11">
        <v>0</v>
      </c>
    </row>
    <row r="25" spans="1:11" s="6" customFormat="1" ht="22.5" x14ac:dyDescent="0.25">
      <c r="A25" s="10" t="s">
        <v>62</v>
      </c>
      <c r="B25" s="10" t="s">
        <v>63</v>
      </c>
      <c r="C25" s="10" t="s">
        <v>64</v>
      </c>
      <c r="D25" s="11">
        <f>D26</f>
        <v>253700</v>
      </c>
      <c r="E25" s="11">
        <f>E26</f>
        <v>253700</v>
      </c>
      <c r="F25" s="11">
        <f>F26</f>
        <v>82700</v>
      </c>
      <c r="G25" s="11">
        <f>G26</f>
        <v>82700</v>
      </c>
      <c r="H25" s="11">
        <f>H26</f>
        <v>82700</v>
      </c>
      <c r="I25" s="11">
        <f>I26</f>
        <v>33533</v>
      </c>
      <c r="J25" s="11">
        <f>H25-I25</f>
        <v>49167</v>
      </c>
      <c r="K25" s="11">
        <f>K26</f>
        <v>25695</v>
      </c>
    </row>
    <row r="26" spans="1:11" s="6" customFormat="1" x14ac:dyDescent="0.25">
      <c r="A26" s="10" t="s">
        <v>65</v>
      </c>
      <c r="B26" s="10" t="s">
        <v>66</v>
      </c>
      <c r="C26" s="10" t="s">
        <v>67</v>
      </c>
      <c r="D26" s="11">
        <v>253700</v>
      </c>
      <c r="E26" s="11">
        <v>253700</v>
      </c>
      <c r="F26" s="11">
        <v>82700</v>
      </c>
      <c r="G26" s="11">
        <v>82700</v>
      </c>
      <c r="H26" s="11">
        <v>82700</v>
      </c>
      <c r="I26" s="11">
        <v>33533</v>
      </c>
      <c r="J26" s="11">
        <f>H26-I26</f>
        <v>49167</v>
      </c>
      <c r="K26" s="11">
        <v>25695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21000</v>
      </c>
      <c r="E27" s="11">
        <v>21000</v>
      </c>
      <c r="F27" s="11">
        <v>10000</v>
      </c>
      <c r="G27" s="11">
        <v>10000</v>
      </c>
      <c r="H27" s="11">
        <v>10000</v>
      </c>
      <c r="I27" s="11">
        <v>0</v>
      </c>
      <c r="J27" s="11">
        <f>H27-I27</f>
        <v>10000</v>
      </c>
      <c r="K27" s="11">
        <v>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f>D29+D31</f>
        <v>85300</v>
      </c>
      <c r="E28" s="11">
        <f>E29+E31</f>
        <v>85300</v>
      </c>
      <c r="F28" s="11">
        <f>F29+F31</f>
        <v>6500</v>
      </c>
      <c r="G28" s="11">
        <f>G29+G31</f>
        <v>6500</v>
      </c>
      <c r="H28" s="11">
        <f>H29+H31</f>
        <v>6500</v>
      </c>
      <c r="I28" s="11">
        <f>I29+I31</f>
        <v>3726</v>
      </c>
      <c r="J28" s="11">
        <f>H28-I28</f>
        <v>2774</v>
      </c>
      <c r="K28" s="11">
        <f>K29+K31</f>
        <v>8340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f>+D30</f>
        <v>45000</v>
      </c>
      <c r="E29" s="11">
        <f>+E30</f>
        <v>45000</v>
      </c>
      <c r="F29" s="11">
        <f>+F30</f>
        <v>0</v>
      </c>
      <c r="G29" s="11">
        <f>+G30</f>
        <v>0</v>
      </c>
      <c r="H29" s="11">
        <f>+H30</f>
        <v>0</v>
      </c>
      <c r="I29" s="11">
        <f>+I30</f>
        <v>0</v>
      </c>
      <c r="J29" s="11">
        <f>H29-I29</f>
        <v>0</v>
      </c>
      <c r="K29" s="11">
        <f>+K30</f>
        <v>0</v>
      </c>
    </row>
    <row r="30" spans="1:11" s="6" customFormat="1" x14ac:dyDescent="0.25">
      <c r="A30" s="10" t="s">
        <v>77</v>
      </c>
      <c r="B30" s="10" t="s">
        <v>78</v>
      </c>
      <c r="C30" s="10" t="s">
        <v>79</v>
      </c>
      <c r="D30" s="11">
        <v>45000</v>
      </c>
      <c r="E30" s="11">
        <v>45000</v>
      </c>
      <c r="F30" s="11">
        <v>0</v>
      </c>
      <c r="G30" s="11">
        <v>0</v>
      </c>
      <c r="H30" s="11">
        <v>0</v>
      </c>
      <c r="I30" s="11">
        <v>0</v>
      </c>
      <c r="J30" s="11">
        <f>H30-I30</f>
        <v>0</v>
      </c>
      <c r="K30" s="11">
        <v>0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40300</v>
      </c>
      <c r="E31" s="11">
        <v>40300</v>
      </c>
      <c r="F31" s="11">
        <v>6500</v>
      </c>
      <c r="G31" s="11">
        <v>6500</v>
      </c>
      <c r="H31" s="11">
        <v>6500</v>
      </c>
      <c r="I31" s="11">
        <v>3726</v>
      </c>
      <c r="J31" s="11">
        <f>H31-I31</f>
        <v>2774</v>
      </c>
      <c r="K31" s="11">
        <v>8340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f>D33+D37</f>
        <v>193400</v>
      </c>
      <c r="E32" s="11">
        <f>E33+E37</f>
        <v>193400</v>
      </c>
      <c r="F32" s="11">
        <f>F33+F37</f>
        <v>29300</v>
      </c>
      <c r="G32" s="11">
        <f>G33+G37</f>
        <v>29300</v>
      </c>
      <c r="H32" s="11">
        <f>H33+H37</f>
        <v>29300</v>
      </c>
      <c r="I32" s="11">
        <f>I33+I37</f>
        <v>12041</v>
      </c>
      <c r="J32" s="11">
        <f>H32-I32</f>
        <v>17259</v>
      </c>
      <c r="K32" s="11">
        <f>K33+K37</f>
        <v>8742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D34+D35+D36</f>
        <v>173400</v>
      </c>
      <c r="E33" s="11">
        <f>E34+E35+E36</f>
        <v>173400</v>
      </c>
      <c r="F33" s="11">
        <f>F34+F35+F36</f>
        <v>19300</v>
      </c>
      <c r="G33" s="11">
        <f>G34+G35+G36</f>
        <v>19300</v>
      </c>
      <c r="H33" s="11">
        <f>H34+H35+H36</f>
        <v>19300</v>
      </c>
      <c r="I33" s="11">
        <f>I34+I35+I36</f>
        <v>7591</v>
      </c>
      <c r="J33" s="11">
        <f>H33-I33</f>
        <v>11709</v>
      </c>
      <c r="K33" s="11">
        <f>K34+K35+K36</f>
        <v>8742</v>
      </c>
    </row>
    <row r="34" spans="1:11" s="6" customFormat="1" ht="22.5" x14ac:dyDescent="0.25">
      <c r="A34" s="10" t="s">
        <v>89</v>
      </c>
      <c r="B34" s="10" t="s">
        <v>90</v>
      </c>
      <c r="C34" s="10" t="s">
        <v>91</v>
      </c>
      <c r="D34" s="11">
        <v>42400</v>
      </c>
      <c r="E34" s="11">
        <v>42400</v>
      </c>
      <c r="F34" s="11">
        <v>13300</v>
      </c>
      <c r="G34" s="11">
        <v>13300</v>
      </c>
      <c r="H34" s="11">
        <v>13300</v>
      </c>
      <c r="I34" s="11">
        <v>7591</v>
      </c>
      <c r="J34" s="11">
        <f>H34-I34</f>
        <v>5709</v>
      </c>
      <c r="K34" s="11">
        <v>8742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86000</v>
      </c>
      <c r="E35" s="11">
        <v>86000</v>
      </c>
      <c r="F35" s="11">
        <v>6000</v>
      </c>
      <c r="G35" s="11">
        <v>6000</v>
      </c>
      <c r="H35" s="11">
        <v>6000</v>
      </c>
      <c r="I35" s="11">
        <v>0</v>
      </c>
      <c r="J35" s="11">
        <f>H35-I35</f>
        <v>6000</v>
      </c>
      <c r="K35" s="11">
        <v>0</v>
      </c>
    </row>
    <row r="36" spans="1:11" s="6" customFormat="1" x14ac:dyDescent="0.25">
      <c r="A36" s="10" t="s">
        <v>95</v>
      </c>
      <c r="B36" s="10" t="s">
        <v>96</v>
      </c>
      <c r="C36" s="10" t="s">
        <v>97</v>
      </c>
      <c r="D36" s="11">
        <v>45000</v>
      </c>
      <c r="E36" s="11">
        <v>45000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x14ac:dyDescent="0.25">
      <c r="A37" s="10" t="s">
        <v>98</v>
      </c>
      <c r="B37" s="10" t="s">
        <v>99</v>
      </c>
      <c r="C37" s="10" t="s">
        <v>100</v>
      </c>
      <c r="D37" s="11">
        <v>20000</v>
      </c>
      <c r="E37" s="11">
        <v>20000</v>
      </c>
      <c r="F37" s="11">
        <v>10000</v>
      </c>
      <c r="G37" s="11">
        <v>10000</v>
      </c>
      <c r="H37" s="11">
        <v>10000</v>
      </c>
      <c r="I37" s="11">
        <v>4450</v>
      </c>
      <c r="J37" s="11">
        <f>H37-I37</f>
        <v>5550</v>
      </c>
      <c r="K37" s="11">
        <v>0</v>
      </c>
    </row>
    <row r="38" spans="1:11" s="6" customFormat="1" ht="33" x14ac:dyDescent="0.25">
      <c r="A38" s="10" t="s">
        <v>101</v>
      </c>
      <c r="B38" s="10" t="s">
        <v>102</v>
      </c>
      <c r="C38" s="10" t="s">
        <v>103</v>
      </c>
      <c r="D38" s="11">
        <f>+D39+D41</f>
        <v>965100</v>
      </c>
      <c r="E38" s="11">
        <f>+E39+E41</f>
        <v>965100</v>
      </c>
      <c r="F38" s="11">
        <f>+F39+F41</f>
        <v>260100</v>
      </c>
      <c r="G38" s="11">
        <f>+G39+G41</f>
        <v>260100</v>
      </c>
      <c r="H38" s="11">
        <f>+H39+H41</f>
        <v>260100</v>
      </c>
      <c r="I38" s="11">
        <f>+I39+I41</f>
        <v>248885</v>
      </c>
      <c r="J38" s="11">
        <f>H38-I38</f>
        <v>11215</v>
      </c>
      <c r="K38" s="11">
        <f>+K39+K41</f>
        <v>251661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</f>
        <v>931600</v>
      </c>
      <c r="E39" s="11">
        <f>E40</f>
        <v>931600</v>
      </c>
      <c r="F39" s="11">
        <f>F40</f>
        <v>256600</v>
      </c>
      <c r="G39" s="11">
        <f>G40</f>
        <v>256600</v>
      </c>
      <c r="H39" s="11">
        <f>H40</f>
        <v>256600</v>
      </c>
      <c r="I39" s="11">
        <f>I40</f>
        <v>246421</v>
      </c>
      <c r="J39" s="11">
        <f>H39-I39</f>
        <v>10179</v>
      </c>
      <c r="K39" s="11">
        <f>K40</f>
        <v>249197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931600</v>
      </c>
      <c r="E40" s="11">
        <v>931600</v>
      </c>
      <c r="F40" s="11">
        <v>256600</v>
      </c>
      <c r="G40" s="11">
        <v>256600</v>
      </c>
      <c r="H40" s="11">
        <v>256600</v>
      </c>
      <c r="I40" s="11">
        <v>246421</v>
      </c>
      <c r="J40" s="11">
        <f>H40-I40</f>
        <v>10179</v>
      </c>
      <c r="K40" s="11">
        <v>249197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33500</v>
      </c>
      <c r="E41" s="11">
        <f>E42</f>
        <v>33500</v>
      </c>
      <c r="F41" s="11">
        <f>F42</f>
        <v>3500</v>
      </c>
      <c r="G41" s="11">
        <f>G42</f>
        <v>3500</v>
      </c>
      <c r="H41" s="11">
        <f>H42</f>
        <v>3500</v>
      </c>
      <c r="I41" s="11">
        <f>I42</f>
        <v>2464</v>
      </c>
      <c r="J41" s="11">
        <f>H41-I41</f>
        <v>1036</v>
      </c>
      <c r="K41" s="11">
        <f>K42</f>
        <v>2464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33500</v>
      </c>
      <c r="E42" s="11">
        <v>33500</v>
      </c>
      <c r="F42" s="11">
        <v>3500</v>
      </c>
      <c r="G42" s="11">
        <v>3500</v>
      </c>
      <c r="H42" s="11">
        <v>3500</v>
      </c>
      <c r="I42" s="11">
        <v>2464</v>
      </c>
      <c r="J42" s="11">
        <f>H42-I42</f>
        <v>1036</v>
      </c>
      <c r="K42" s="11">
        <v>2464</v>
      </c>
    </row>
    <row r="43" spans="1:11" s="6" customFormat="1" ht="33" x14ac:dyDescent="0.25">
      <c r="A43" s="10" t="s">
        <v>116</v>
      </c>
      <c r="B43" s="10" t="s">
        <v>117</v>
      </c>
      <c r="C43" s="10" t="s">
        <v>118</v>
      </c>
      <c r="D43" s="11">
        <f>D44+D49</f>
        <v>166600</v>
      </c>
      <c r="E43" s="11">
        <f>E44+E49</f>
        <v>166600</v>
      </c>
      <c r="F43" s="11">
        <f>F44+F49</f>
        <v>38000</v>
      </c>
      <c r="G43" s="11">
        <f>G44+G49</f>
        <v>38000</v>
      </c>
      <c r="H43" s="11">
        <f>H44+H49</f>
        <v>38000</v>
      </c>
      <c r="I43" s="11">
        <f>I44+I49</f>
        <v>17119</v>
      </c>
      <c r="J43" s="11">
        <f>H43-I43</f>
        <v>20881</v>
      </c>
      <c r="K43" s="11">
        <f>K44+K49</f>
        <v>21931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+D45+D47+D48</f>
        <v>156600</v>
      </c>
      <c r="E44" s="11">
        <f>+E45+E47+E48</f>
        <v>156600</v>
      </c>
      <c r="F44" s="11">
        <f>+F45+F47+F48</f>
        <v>28000</v>
      </c>
      <c r="G44" s="11">
        <f>+G45+G47+G48</f>
        <v>28000</v>
      </c>
      <c r="H44" s="11">
        <f>+H45+H47+H48</f>
        <v>28000</v>
      </c>
      <c r="I44" s="11">
        <f>+I45+I47+I48</f>
        <v>17119</v>
      </c>
      <c r="J44" s="11">
        <f>H44-I44</f>
        <v>10881</v>
      </c>
      <c r="K44" s="11">
        <f>+K45+K47+K48</f>
        <v>21931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D46</f>
        <v>62000</v>
      </c>
      <c r="E45" s="11">
        <f>E46</f>
        <v>62000</v>
      </c>
      <c r="F45" s="11">
        <f>F46</f>
        <v>7000</v>
      </c>
      <c r="G45" s="11">
        <f>G46</f>
        <v>7000</v>
      </c>
      <c r="H45" s="11">
        <f>H46</f>
        <v>7000</v>
      </c>
      <c r="I45" s="11">
        <f>I46</f>
        <v>2562</v>
      </c>
      <c r="J45" s="11">
        <f>H45-I45</f>
        <v>4438</v>
      </c>
      <c r="K45" s="11">
        <f>K46</f>
        <v>3427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62000</v>
      </c>
      <c r="E46" s="11">
        <v>62000</v>
      </c>
      <c r="F46" s="11">
        <v>7000</v>
      </c>
      <c r="G46" s="11">
        <v>7000</v>
      </c>
      <c r="H46" s="11">
        <v>7000</v>
      </c>
      <c r="I46" s="11">
        <v>2562</v>
      </c>
      <c r="J46" s="11">
        <f>H46-I46</f>
        <v>4438</v>
      </c>
      <c r="K46" s="11">
        <v>3427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73000</v>
      </c>
      <c r="E47" s="11">
        <v>73000</v>
      </c>
      <c r="F47" s="11">
        <v>21000</v>
      </c>
      <c r="G47" s="11">
        <v>21000</v>
      </c>
      <c r="H47" s="11">
        <v>21000</v>
      </c>
      <c r="I47" s="11">
        <v>14557</v>
      </c>
      <c r="J47" s="11">
        <f>H47-I47</f>
        <v>6443</v>
      </c>
      <c r="K47" s="11">
        <v>18504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v>21600</v>
      </c>
      <c r="E48" s="11">
        <v>21600</v>
      </c>
      <c r="F48" s="11">
        <v>0</v>
      </c>
      <c r="G48" s="11">
        <v>0</v>
      </c>
      <c r="H48" s="11">
        <v>0</v>
      </c>
      <c r="I48" s="11">
        <v>0</v>
      </c>
      <c r="J48" s="11">
        <f>H48-I48</f>
        <v>0</v>
      </c>
      <c r="K48" s="11">
        <v>0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+D50+D52</f>
        <v>10000</v>
      </c>
      <c r="E49" s="11">
        <f>+E50+E52</f>
        <v>10000</v>
      </c>
      <c r="F49" s="11">
        <f>+F50+F52</f>
        <v>10000</v>
      </c>
      <c r="G49" s="11">
        <f>+G50+G52</f>
        <v>10000</v>
      </c>
      <c r="H49" s="11">
        <f>+H50+H52</f>
        <v>10000</v>
      </c>
      <c r="I49" s="11">
        <f>+I50+I52</f>
        <v>0</v>
      </c>
      <c r="J49" s="11">
        <f>H49-I49</f>
        <v>10000</v>
      </c>
      <c r="K49" s="11">
        <f>+K50+K52</f>
        <v>0</v>
      </c>
    </row>
    <row r="50" spans="1:12" s="6" customFormat="1" ht="22.5" x14ac:dyDescent="0.25">
      <c r="A50" s="10" t="s">
        <v>137</v>
      </c>
      <c r="B50" s="10" t="s">
        <v>138</v>
      </c>
      <c r="C50" s="10" t="s">
        <v>139</v>
      </c>
      <c r="D50" s="11">
        <f>+D51</f>
        <v>9500</v>
      </c>
      <c r="E50" s="11">
        <f>+E51</f>
        <v>9500</v>
      </c>
      <c r="F50" s="11">
        <f>+F51</f>
        <v>9500</v>
      </c>
      <c r="G50" s="11">
        <f>+G51</f>
        <v>9500</v>
      </c>
      <c r="H50" s="11">
        <f>+H51</f>
        <v>9500</v>
      </c>
      <c r="I50" s="11">
        <f>+I51</f>
        <v>0</v>
      </c>
      <c r="J50" s="11">
        <f>H50-I50</f>
        <v>9500</v>
      </c>
      <c r="K50" s="11">
        <f>+K51</f>
        <v>0</v>
      </c>
    </row>
    <row r="51" spans="1:12" s="6" customFormat="1" x14ac:dyDescent="0.25">
      <c r="A51" s="10" t="s">
        <v>140</v>
      </c>
      <c r="B51" s="10" t="s">
        <v>141</v>
      </c>
      <c r="C51" s="10" t="s">
        <v>142</v>
      </c>
      <c r="D51" s="11">
        <v>9500</v>
      </c>
      <c r="E51" s="11">
        <v>9500</v>
      </c>
      <c r="F51" s="11">
        <v>9500</v>
      </c>
      <c r="G51" s="11">
        <v>9500</v>
      </c>
      <c r="H51" s="11">
        <v>9500</v>
      </c>
      <c r="I51" s="11">
        <v>0</v>
      </c>
      <c r="J51" s="11">
        <f>H51-I51</f>
        <v>9500</v>
      </c>
      <c r="K51" s="11">
        <v>0</v>
      </c>
    </row>
    <row r="52" spans="1:12" s="6" customFormat="1" x14ac:dyDescent="0.25">
      <c r="A52" s="10" t="s">
        <v>143</v>
      </c>
      <c r="B52" s="10" t="s">
        <v>144</v>
      </c>
      <c r="C52" s="10" t="s">
        <v>145</v>
      </c>
      <c r="D52" s="11">
        <v>500</v>
      </c>
      <c r="E52" s="11">
        <v>500</v>
      </c>
      <c r="F52" s="11">
        <v>500</v>
      </c>
      <c r="G52" s="11">
        <v>500</v>
      </c>
      <c r="H52" s="11">
        <v>500</v>
      </c>
      <c r="I52" s="11">
        <v>0</v>
      </c>
      <c r="J52" s="11">
        <f>H52-I52</f>
        <v>500</v>
      </c>
      <c r="K52" s="11">
        <v>0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f>+D54</f>
        <v>390000</v>
      </c>
      <c r="E53" s="11">
        <f>+E54</f>
        <v>390000</v>
      </c>
      <c r="F53" s="11">
        <f>+F54</f>
        <v>118000</v>
      </c>
      <c r="G53" s="11">
        <f>+G54</f>
        <v>118000</v>
      </c>
      <c r="H53" s="11">
        <f>+H54</f>
        <v>118000</v>
      </c>
      <c r="I53" s="11">
        <f>+I54</f>
        <v>0</v>
      </c>
      <c r="J53" s="11">
        <f>H53-I53</f>
        <v>118000</v>
      </c>
      <c r="K53" s="11">
        <f>+K54</f>
        <v>0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390000</v>
      </c>
      <c r="E54" s="11">
        <f>E55</f>
        <v>390000</v>
      </c>
      <c r="F54" s="11">
        <f>F55</f>
        <v>118000</v>
      </c>
      <c r="G54" s="11">
        <f>G55</f>
        <v>118000</v>
      </c>
      <c r="H54" s="11">
        <f>H55</f>
        <v>118000</v>
      </c>
      <c r="I54" s="11">
        <f>I55</f>
        <v>0</v>
      </c>
      <c r="J54" s="11">
        <f>H54-I54</f>
        <v>118000</v>
      </c>
      <c r="K54" s="11">
        <f>K55</f>
        <v>0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390000</v>
      </c>
      <c r="E55" s="11">
        <f>E56</f>
        <v>390000</v>
      </c>
      <c r="F55" s="11">
        <f>F56</f>
        <v>118000</v>
      </c>
      <c r="G55" s="11">
        <f>G56</f>
        <v>118000</v>
      </c>
      <c r="H55" s="11">
        <f>H56</f>
        <v>118000</v>
      </c>
      <c r="I55" s="11">
        <f>I56</f>
        <v>0</v>
      </c>
      <c r="J55" s="11">
        <f>H55-I55</f>
        <v>118000</v>
      </c>
      <c r="K55" s="11">
        <f>K56</f>
        <v>0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390000</v>
      </c>
      <c r="E56" s="11">
        <v>390000</v>
      </c>
      <c r="F56" s="11">
        <v>118000</v>
      </c>
      <c r="G56" s="11">
        <v>118000</v>
      </c>
      <c r="H56" s="11">
        <v>118000</v>
      </c>
      <c r="I56" s="11">
        <v>0</v>
      </c>
      <c r="J56" s="11">
        <f>H56-I56</f>
        <v>118000</v>
      </c>
      <c r="K56" s="11">
        <v>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15000</v>
      </c>
      <c r="G57" s="11">
        <v>0</v>
      </c>
      <c r="H57" s="11">
        <v>0</v>
      </c>
      <c r="I57" s="11">
        <v>436813</v>
      </c>
      <c r="J57" s="11">
        <f>H57-I57</f>
        <v>-436813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15000</v>
      </c>
      <c r="G58" s="11">
        <v>0</v>
      </c>
      <c r="H58" s="11">
        <v>0</v>
      </c>
      <c r="I58" s="11">
        <v>436813</v>
      </c>
      <c r="J58" s="11">
        <f>H58-I58</f>
        <v>-436813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15000</v>
      </c>
      <c r="G59" s="11">
        <v>0</v>
      </c>
      <c r="H59" s="11">
        <v>0</v>
      </c>
      <c r="I59" s="11">
        <v>435598</v>
      </c>
      <c r="J59" s="11">
        <f>H59-I59</f>
        <v>-435598</v>
      </c>
      <c r="K59" s="11">
        <v>0</v>
      </c>
    </row>
    <row r="60" spans="1:12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1215</v>
      </c>
      <c r="J60" s="11">
        <f>H60-I60</f>
        <v>-1215</v>
      </c>
      <c r="K60" s="11">
        <v>0</v>
      </c>
    </row>
    <row r="61" spans="1:12" s="6" customFormat="1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</row>
    <row r="62" spans="1:12" x14ac:dyDescent="0.25">
      <c r="A62" s="13" t="s">
        <v>170</v>
      </c>
      <c r="B62" s="13"/>
      <c r="C62" s="13"/>
      <c r="D62" s="13"/>
      <c r="E62" s="13" t="s">
        <v>172</v>
      </c>
      <c r="F62" s="13"/>
      <c r="G62" s="13"/>
      <c r="H62" s="13"/>
      <c r="I62" s="13" t="s">
        <v>173</v>
      </c>
      <c r="J62" s="13"/>
      <c r="K62" s="13"/>
      <c r="L62" s="13"/>
    </row>
    <row r="63" spans="1:12" x14ac:dyDescent="0.25">
      <c r="A63" s="3" t="s">
        <v>171</v>
      </c>
      <c r="B63" s="3"/>
      <c r="C63" s="3"/>
      <c r="D63" s="3"/>
      <c r="E63" s="3" t="s">
        <v>172</v>
      </c>
      <c r="F63" s="3"/>
      <c r="G63" s="3"/>
      <c r="H63" s="3"/>
      <c r="I63" s="3" t="s">
        <v>174</v>
      </c>
      <c r="J63" s="3"/>
      <c r="K63" s="3"/>
      <c r="L63" s="3"/>
    </row>
    <row r="123" spans="1:20" x14ac:dyDescent="0.25">
      <c r="A123" s="12"/>
      <c r="B123" s="12"/>
      <c r="C123" s="12"/>
      <c r="D123" s="12"/>
      <c r="I123" s="12"/>
      <c r="J123" s="12"/>
      <c r="K123" s="12"/>
      <c r="L123" s="12"/>
      <c r="Q123" s="12"/>
      <c r="R123" s="12"/>
      <c r="S123" s="12"/>
      <c r="T123" s="12"/>
    </row>
  </sheetData>
  <mergeCells count="22">
    <mergeCell ref="H8:H9"/>
    <mergeCell ref="I8:I9"/>
    <mergeCell ref="J8:J9"/>
    <mergeCell ref="K8:K9"/>
    <mergeCell ref="A62:D62"/>
    <mergeCell ref="A63:D63"/>
    <mergeCell ref="E62:H62"/>
    <mergeCell ref="E63:H63"/>
    <mergeCell ref="I62:L62"/>
    <mergeCell ref="I63:L63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2018-06-28T12:52:24Z</dcterms:created>
  <dcterms:modified xsi:type="dcterms:W3CDTF">2018-06-28T12:52:26Z</dcterms:modified>
</cp:coreProperties>
</file>