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J25" i="1"/>
  <c r="K25" i="1"/>
  <c r="K24" i="1" s="1"/>
  <c r="J26" i="1"/>
  <c r="J27" i="1"/>
  <c r="J28" i="1"/>
  <c r="J29" i="1"/>
  <c r="J30" i="1"/>
  <c r="J31" i="1"/>
  <c r="J32" i="1"/>
  <c r="J33" i="1"/>
  <c r="D34" i="1"/>
  <c r="E34" i="1"/>
  <c r="F34" i="1"/>
  <c r="G34" i="1"/>
  <c r="H34" i="1"/>
  <c r="I34" i="1"/>
  <c r="J34" i="1"/>
  <c r="K34" i="1"/>
  <c r="J35" i="1"/>
  <c r="D36" i="1"/>
  <c r="E36" i="1"/>
  <c r="F36" i="1"/>
  <c r="G36" i="1"/>
  <c r="H36" i="1"/>
  <c r="I36" i="1"/>
  <c r="J36" i="1"/>
  <c r="K36" i="1"/>
  <c r="J37" i="1"/>
  <c r="D38" i="1"/>
  <c r="E38" i="1"/>
  <c r="F38" i="1"/>
  <c r="G38" i="1"/>
  <c r="H38" i="1"/>
  <c r="I38" i="1"/>
  <c r="J38" i="1"/>
  <c r="K38" i="1"/>
  <c r="J39" i="1"/>
  <c r="D43" i="1"/>
  <c r="D42" i="1" s="1"/>
  <c r="D41" i="1" s="1"/>
  <c r="D40" i="1" s="1"/>
  <c r="E43" i="1"/>
  <c r="E42" i="1" s="1"/>
  <c r="E41" i="1" s="1"/>
  <c r="E40" i="1" s="1"/>
  <c r="F43" i="1"/>
  <c r="F42" i="1" s="1"/>
  <c r="F41" i="1" s="1"/>
  <c r="F40" i="1" s="1"/>
  <c r="G43" i="1"/>
  <c r="G42" i="1" s="1"/>
  <c r="G41" i="1" s="1"/>
  <c r="G40" i="1" s="1"/>
  <c r="H43" i="1"/>
  <c r="J43" i="1" s="1"/>
  <c r="I43" i="1"/>
  <c r="I42" i="1" s="1"/>
  <c r="I41" i="1" s="1"/>
  <c r="I40" i="1" s="1"/>
  <c r="K43" i="1"/>
  <c r="K42" i="1" s="1"/>
  <c r="K41" i="1" s="1"/>
  <c r="K40" i="1" s="1"/>
  <c r="J44" i="1"/>
  <c r="J45" i="1"/>
  <c r="J46" i="1"/>
  <c r="J47" i="1"/>
  <c r="I12" i="1" l="1"/>
  <c r="I11" i="1" s="1"/>
  <c r="I13" i="1"/>
  <c r="J14" i="1"/>
  <c r="H12" i="1"/>
  <c r="H13" i="1"/>
  <c r="J13" i="1" s="1"/>
  <c r="G12" i="1"/>
  <c r="G11" i="1" s="1"/>
  <c r="G13" i="1"/>
  <c r="J24" i="1"/>
  <c r="F12" i="1"/>
  <c r="F11" i="1" s="1"/>
  <c r="F13" i="1"/>
  <c r="E12" i="1"/>
  <c r="E11" i="1" s="1"/>
  <c r="E13" i="1"/>
  <c r="K13" i="1"/>
  <c r="K12" i="1"/>
  <c r="K11" i="1" s="1"/>
  <c r="D12" i="1"/>
  <c r="D11" i="1" s="1"/>
  <c r="D13" i="1"/>
  <c r="H42" i="1"/>
  <c r="J12" i="1" l="1"/>
  <c r="J42" i="1"/>
  <c r="H41" i="1"/>
  <c r="J41" i="1" l="1"/>
  <c r="H40" i="1"/>
  <c r="J40" i="1" l="1"/>
  <c r="H11" i="1"/>
  <c r="J11" i="1" s="1"/>
</calcChain>
</file>

<file path=xl/sharedStrings.xml><?xml version="1.0" encoding="utf-8"?>
<sst xmlns="http://schemas.openxmlformats.org/spreadsheetml/2006/main" count="137" uniqueCount="136">
  <si>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</si>
  <si>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</si>
  <si>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</si>
  <si>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</si>
  <si>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</si>
  <si>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</si>
  <si>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</si>
  <si>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</si>
  <si>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</si>
  <si>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</si>
  <si>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</si>
  <si>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</si>
  <si>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</si>
  <si>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</si>
  <si>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</si>
  <si>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</si>
  <si>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</si>
  <si>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</si>
  <si>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</si>
  <si>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</si>
  <si>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</si>
  <si>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</si>
  <si>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</si>
  <si>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</si>
  <si>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</si>
  <si>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</si>
  <si>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</si>
  <si>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</si>
  <si>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</si>
  <si>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</si>
  <si>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</si>
  <si>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</si>
  <si>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</si>
  <si>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</si>
  <si>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</si>
  <si>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</si>
  <si>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</si>
  <si>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</si>
  <si>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</si>
  <si>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</si>
  <si>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</si>
  <si>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</si>
  <si>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</si>
  <si>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</si>
  <si>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</si>
  <si>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</si>
  <si>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</si>
  <si>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</si>
  <si>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</si>
  <si>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</si>
  <si>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</si>
  <si>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</si>
  <si>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</si>
  <si>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</si>
  <si>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</si>
  <si>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</si>
  <si>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</si>
  <si>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</si>
  <si>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</si>
  <si>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</si>
  <si>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</si>
  <si>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</si>
  <si>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</si>
  <si>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</si>
  <si>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</si>
  <si>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</si>
  <si>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</si>
  <si>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</si>
  <si>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</si>
  <si>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</si>
  <si>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</si>
  <si>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</si>
  <si>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</si>
  <si>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</si>
  <si>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</si>
  <si>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</si>
  <si>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</si>
  <si>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</si>
  <si>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</si>
  <si>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</si>
  <si>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</si>
  <si>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</si>
  <si>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</si>
  <si>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</si>
  <si>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</si>
  <si>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</si>
  <si>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</si>
  <si>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</si>
  <si>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</si>
  <si>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</si>
  <si>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</si>
  <si>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</si>
  <si>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</si>
  <si>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</si>
  <si>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</si>
  <si>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</si>
  <si>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</si>
  <si>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</si>
  <si>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</si>
  <si>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</si>
  <si>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</si>
  <si>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</si>
  <si>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</si>
  <si>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</si>
  <si>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</si>
  <si>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</si>
  <si>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</si>
  <si>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</si>
  <si>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</si>
  <si>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</si>
  <si>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</si>
  <si>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</si>
  <si>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</si>
  <si>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</si>
  <si>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</si>
  <si>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</si>
  <si>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</si>
  <si>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</si>
  <si>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</si>
  <si>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</si>
  <si>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</si>
  <si>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</si>
  <si>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374</t>
  </si>
  <si>
    <t>Masini, echipamente si mijloace de transport</t>
  </si>
  <si>
    <t>71.01.02</t>
  </si>
  <si>
    <t>375</t>
  </si>
  <si>
    <t>Mobilier, aparatura birotica si alte active corporale</t>
  </si>
  <si>
    <t>71.01.03</t>
  </si>
  <si>
    <t>376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</si>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</sst>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D12+D40</f>
        <v>1271202</v>
      </c>
      <c r="E11" s="11">
        <f>E12+E40</f>
        <v>897500</v>
      </c>
      <c r="F11" s="11">
        <f>F12+F40</f>
        <v>1271202</v>
      </c>
      <c r="G11" s="11">
        <f>G12+G40</f>
        <v>1271202</v>
      </c>
      <c r="H11" s="11">
        <f>H12+H40</f>
        <v>1189410</v>
      </c>
      <c r="I11" s="11">
        <f>I12+I40</f>
        <v>838084</v>
      </c>
      <c r="J11" s="11">
        <f>H11-I11</f>
        <v>351326</v>
      </c>
      <c r="K11" s="11">
        <f>K12+K40</f>
        <v>691337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D14+D24</f>
        <v>731000</v>
      </c>
      <c r="E12" s="11">
        <f>E14+E24</f>
        <v>801000</v>
      </c>
      <c r="F12" s="11">
        <f>F14+F24</f>
        <v>731000</v>
      </c>
      <c r="G12" s="11">
        <f>G14+G24</f>
        <v>731000</v>
      </c>
      <c r="H12" s="11">
        <f>H14+H24</f>
        <v>649208</v>
      </c>
      <c r="I12" s="11">
        <f>I14+I24</f>
        <v>628008</v>
      </c>
      <c r="J12" s="11">
        <f>H12-I12</f>
        <v>21200</v>
      </c>
      <c r="K12" s="11">
        <f>K14+K24</f>
        <v>607002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D14+D24</f>
        <v>731000</v>
      </c>
      <c r="E13" s="11">
        <f>E14+E24</f>
        <v>801000</v>
      </c>
      <c r="F13" s="11">
        <f>F14+F24</f>
        <v>731000</v>
      </c>
      <c r="G13" s="11">
        <f>G14+G24</f>
        <v>731000</v>
      </c>
      <c r="H13" s="11">
        <f>H14+H24</f>
        <v>649208</v>
      </c>
      <c r="I13" s="11">
        <f>I14+I24</f>
        <v>628008</v>
      </c>
      <c r="J13" s="11">
        <f>H13-I13</f>
        <v>21200</v>
      </c>
      <c r="K13" s="11">
        <f>K14+K24</f>
        <v>607002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501000</v>
      </c>
      <c r="E14" s="11">
        <f>E15+E18</f>
        <v>601000</v>
      </c>
      <c r="F14" s="11">
        <f>F15+F18</f>
        <v>501000</v>
      </c>
      <c r="G14" s="11">
        <f>G15+G18</f>
        <v>501000</v>
      </c>
      <c r="H14" s="11">
        <f>H15+H18</f>
        <v>419208</v>
      </c>
      <c r="I14" s="11">
        <f>I15+I18</f>
        <v>419208</v>
      </c>
      <c r="J14" s="11">
        <f>H14-I14</f>
        <v>0</v>
      </c>
      <c r="K14" s="11">
        <f>K15+K18</f>
        <v>422358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</f>
        <v>407600</v>
      </c>
      <c r="E15" s="11">
        <f>E16+E17</f>
        <v>507600</v>
      </c>
      <c r="F15" s="11">
        <f>F16+F17</f>
        <v>407600</v>
      </c>
      <c r="G15" s="11">
        <f>G16+G17</f>
        <v>407600</v>
      </c>
      <c r="H15" s="11">
        <f>H16+H17</f>
        <v>342493</v>
      </c>
      <c r="I15" s="11">
        <f>I16+I17</f>
        <v>342493</v>
      </c>
      <c r="J15" s="11">
        <f>H15-I15</f>
        <v>0</v>
      </c>
      <c r="K15" s="11">
        <f>K16+K17</f>
        <v>344848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382600</v>
      </c>
      <c r="E16" s="11">
        <v>482600</v>
      </c>
      <c r="F16" s="11">
        <v>382600</v>
      </c>
      <c r="G16" s="11">
        <v>382600</v>
      </c>
      <c r="H16" s="11">
        <v>326091</v>
      </c>
      <c r="I16" s="11">
        <v>326091</v>
      </c>
      <c r="J16" s="11">
        <f>H16-I16</f>
        <v>0</v>
      </c>
      <c r="K16" s="11">
        <v>326778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25000</v>
      </c>
      <c r="E17" s="11">
        <v>25000</v>
      </c>
      <c r="F17" s="11">
        <v>25000</v>
      </c>
      <c r="G17" s="11">
        <v>25000</v>
      </c>
      <c r="H17" s="11">
        <v>16402</v>
      </c>
      <c r="I17" s="11">
        <v>16402</v>
      </c>
      <c r="J17" s="11">
        <f>H17-I17</f>
        <v>0</v>
      </c>
      <c r="K17" s="11">
        <v>18070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f>D19+D20+D21+D22+D23</f>
        <v>93400</v>
      </c>
      <c r="E18" s="11">
        <f>E19+E20+E21+E22+E23</f>
        <v>93400</v>
      </c>
      <c r="F18" s="11">
        <f>F19+F20+F21+F22+F23</f>
        <v>93400</v>
      </c>
      <c r="G18" s="11">
        <f>G19+G20+G21+G22+G23</f>
        <v>93400</v>
      </c>
      <c r="H18" s="11">
        <f>H19+H20+H21+H22+H23</f>
        <v>76715</v>
      </c>
      <c r="I18" s="11">
        <f>I19+I20+I21+I22+I23</f>
        <v>76715</v>
      </c>
      <c r="J18" s="11">
        <f>H18-I18</f>
        <v>0</v>
      </c>
      <c r="K18" s="11">
        <f>K19+K20+K21+K22+K23</f>
        <v>77510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63800</v>
      </c>
      <c r="E19" s="11">
        <v>63800</v>
      </c>
      <c r="F19" s="11">
        <v>63800</v>
      </c>
      <c r="G19" s="11">
        <v>63800</v>
      </c>
      <c r="H19" s="11">
        <v>53830</v>
      </c>
      <c r="I19" s="11">
        <v>53830</v>
      </c>
      <c r="J19" s="11">
        <f>H19-I19</f>
        <v>0</v>
      </c>
      <c r="K19" s="11">
        <v>54444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2000</v>
      </c>
      <c r="E20" s="11">
        <v>2000</v>
      </c>
      <c r="F20" s="11">
        <v>2000</v>
      </c>
      <c r="G20" s="11">
        <v>2000</v>
      </c>
      <c r="H20" s="11">
        <v>1703</v>
      </c>
      <c r="I20" s="11">
        <v>1703</v>
      </c>
      <c r="J20" s="11">
        <f>H20-I20</f>
        <v>0</v>
      </c>
      <c r="K20" s="11">
        <v>1722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23400</v>
      </c>
      <c r="E21" s="11">
        <v>23400</v>
      </c>
      <c r="F21" s="11">
        <v>23400</v>
      </c>
      <c r="G21" s="11">
        <v>23400</v>
      </c>
      <c r="H21" s="11">
        <v>17810</v>
      </c>
      <c r="I21" s="11">
        <v>17810</v>
      </c>
      <c r="J21" s="11">
        <f>H21-I21</f>
        <v>0</v>
      </c>
      <c r="K21" s="11">
        <v>17933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v>700</v>
      </c>
      <c r="E22" s="11">
        <v>700</v>
      </c>
      <c r="F22" s="11">
        <v>700</v>
      </c>
      <c r="G22" s="11">
        <v>700</v>
      </c>
      <c r="H22" s="11">
        <v>506</v>
      </c>
      <c r="I22" s="11">
        <v>506</v>
      </c>
      <c r="J22" s="11">
        <f>H22-I22</f>
        <v>0</v>
      </c>
      <c r="K22" s="11">
        <v>512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3500</v>
      </c>
      <c r="E23" s="11">
        <v>3500</v>
      </c>
      <c r="F23" s="11">
        <v>3500</v>
      </c>
      <c r="G23" s="11">
        <v>3500</v>
      </c>
      <c r="H23" s="11">
        <v>2866</v>
      </c>
      <c r="I23" s="11">
        <v>2866</v>
      </c>
      <c r="J23" s="11">
        <f>H23-I23</f>
        <v>0</v>
      </c>
      <c r="K23" s="11">
        <v>2899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D25+D33+D34+D36+D38</f>
        <v>230000</v>
      </c>
      <c r="E24" s="11">
        <f>E25+E33+E34+E36+E38</f>
        <v>200000</v>
      </c>
      <c r="F24" s="11">
        <f>F25+F33+F34+F36+F38</f>
        <v>230000</v>
      </c>
      <c r="G24" s="11">
        <f>G25+G33+G34+G36+G38</f>
        <v>230000</v>
      </c>
      <c r="H24" s="11">
        <f>H25+H33+H34+H36+H38</f>
        <v>230000</v>
      </c>
      <c r="I24" s="11">
        <f>I25+I33+I34+I36+I38</f>
        <v>208800</v>
      </c>
      <c r="J24" s="11">
        <f>H24-I24</f>
        <v>21200</v>
      </c>
      <c r="K24" s="11">
        <f>K25+K33+K34+K36+K38</f>
        <v>184644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f>D26+D27+D28+D29+D30+D31+D32</f>
        <v>104800</v>
      </c>
      <c r="E25" s="11">
        <f>E26+E27+E28+E29+E30+E31+E32</f>
        <v>103000</v>
      </c>
      <c r="F25" s="11">
        <f>F26+F27+F28+F29+F30+F31+F32</f>
        <v>104800</v>
      </c>
      <c r="G25" s="11">
        <f>G26+G27+G28+G29+G30+G31+G32</f>
        <v>104800</v>
      </c>
      <c r="H25" s="11">
        <f>H26+H27+H28+H29+H30+H31+H32</f>
        <v>104800</v>
      </c>
      <c r="I25" s="11">
        <f>I26+I27+I28+I29+I30+I31+I32</f>
        <v>92374</v>
      </c>
      <c r="J25" s="11">
        <f>H25-I25</f>
        <v>12426</v>
      </c>
      <c r="K25" s="11">
        <f>K26+K27+K28+K29+K30+K31+K32</f>
        <v>83375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11000</v>
      </c>
      <c r="E26" s="11">
        <v>8000</v>
      </c>
      <c r="F26" s="11">
        <v>11000</v>
      </c>
      <c r="G26" s="11">
        <v>11000</v>
      </c>
      <c r="H26" s="11">
        <v>11000</v>
      </c>
      <c r="I26" s="11">
        <v>6394</v>
      </c>
      <c r="J26" s="11">
        <f>H26-I26</f>
        <v>4606</v>
      </c>
      <c r="K26" s="11">
        <v>6394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4000</v>
      </c>
      <c r="E27" s="11">
        <v>4000</v>
      </c>
      <c r="F27" s="11">
        <v>4000</v>
      </c>
      <c r="G27" s="11">
        <v>4000</v>
      </c>
      <c r="H27" s="11">
        <v>4000</v>
      </c>
      <c r="I27" s="11">
        <v>854</v>
      </c>
      <c r="J27" s="11">
        <f>H27-I27</f>
        <v>3146</v>
      </c>
      <c r="K27" s="11">
        <v>854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12000</v>
      </c>
      <c r="E28" s="11">
        <v>13000</v>
      </c>
      <c r="F28" s="11">
        <v>12000</v>
      </c>
      <c r="G28" s="11">
        <v>12000</v>
      </c>
      <c r="H28" s="11">
        <v>12000</v>
      </c>
      <c r="I28" s="11">
        <v>12000</v>
      </c>
      <c r="J28" s="11">
        <f>H28-I28</f>
        <v>0</v>
      </c>
      <c r="K28" s="11">
        <v>4440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22000</v>
      </c>
      <c r="E29" s="11">
        <v>30000</v>
      </c>
      <c r="F29" s="11">
        <v>22000</v>
      </c>
      <c r="G29" s="11">
        <v>22000</v>
      </c>
      <c r="H29" s="11">
        <v>22000</v>
      </c>
      <c r="I29" s="11">
        <v>20600</v>
      </c>
      <c r="J29" s="11">
        <f>H29-I29</f>
        <v>1400</v>
      </c>
      <c r="K29" s="11">
        <v>20227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5000</v>
      </c>
      <c r="E30" s="11">
        <v>7000</v>
      </c>
      <c r="F30" s="11">
        <v>5000</v>
      </c>
      <c r="G30" s="11">
        <v>5000</v>
      </c>
      <c r="H30" s="11">
        <v>5000</v>
      </c>
      <c r="I30" s="11">
        <v>4685</v>
      </c>
      <c r="J30" s="11">
        <f>H30-I30</f>
        <v>315</v>
      </c>
      <c r="K30" s="11">
        <v>4685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16800</v>
      </c>
      <c r="E31" s="11">
        <v>11000</v>
      </c>
      <c r="F31" s="11">
        <v>16800</v>
      </c>
      <c r="G31" s="11">
        <v>16800</v>
      </c>
      <c r="H31" s="11">
        <v>16800</v>
      </c>
      <c r="I31" s="11">
        <v>14581</v>
      </c>
      <c r="J31" s="11">
        <f>H31-I31</f>
        <v>2219</v>
      </c>
      <c r="K31" s="11">
        <v>14711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34000</v>
      </c>
      <c r="E32" s="11">
        <v>30000</v>
      </c>
      <c r="F32" s="11">
        <v>34000</v>
      </c>
      <c r="G32" s="11">
        <v>34000</v>
      </c>
      <c r="H32" s="11">
        <v>34000</v>
      </c>
      <c r="I32" s="11">
        <v>33260</v>
      </c>
      <c r="J32" s="11">
        <f>H32-I32</f>
        <v>740</v>
      </c>
      <c r="K32" s="11">
        <v>32064</v>
      </c>
    </row>
    <row r="33" spans="1:11" s="6" customFormat="1" x14ac:dyDescent="0.25">
      <c r="A33" s="10" t="s">
        <v>86</v>
      </c>
      <c r="B33" s="10" t="s">
        <v>87</v>
      </c>
      <c r="C33" s="10" t="s">
        <v>88</v>
      </c>
      <c r="D33" s="11">
        <v>8000</v>
      </c>
      <c r="E33" s="11">
        <v>0</v>
      </c>
      <c r="F33" s="11">
        <v>8000</v>
      </c>
      <c r="G33" s="11">
        <v>8000</v>
      </c>
      <c r="H33" s="11">
        <v>8000</v>
      </c>
      <c r="I33" s="11">
        <v>6751</v>
      </c>
      <c r="J33" s="11">
        <f>H33-I33</f>
        <v>1249</v>
      </c>
      <c r="K33" s="11">
        <v>6751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f>+D35</f>
        <v>19000</v>
      </c>
      <c r="E34" s="11">
        <f>+E35</f>
        <v>13000</v>
      </c>
      <c r="F34" s="11">
        <f>+F35</f>
        <v>19000</v>
      </c>
      <c r="G34" s="11">
        <f>+G35</f>
        <v>19000</v>
      </c>
      <c r="H34" s="11">
        <f>+H35</f>
        <v>19000</v>
      </c>
      <c r="I34" s="11">
        <f>+I35</f>
        <v>15068</v>
      </c>
      <c r="J34" s="11">
        <f>H34-I34</f>
        <v>3932</v>
      </c>
      <c r="K34" s="11">
        <f>+K35</f>
        <v>0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19000</v>
      </c>
      <c r="E35" s="11">
        <v>13000</v>
      </c>
      <c r="F35" s="11">
        <v>19000</v>
      </c>
      <c r="G35" s="11">
        <v>19000</v>
      </c>
      <c r="H35" s="11">
        <v>19000</v>
      </c>
      <c r="I35" s="11">
        <v>15068</v>
      </c>
      <c r="J35" s="11">
        <f>H35-I35</f>
        <v>3932</v>
      </c>
      <c r="K35" s="11">
        <v>0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f>D37</f>
        <v>5000</v>
      </c>
      <c r="E36" s="11">
        <f>E37</f>
        <v>5000</v>
      </c>
      <c r="F36" s="11">
        <f>F37</f>
        <v>5000</v>
      </c>
      <c r="G36" s="11">
        <f>G37</f>
        <v>5000</v>
      </c>
      <c r="H36" s="11">
        <f>H37</f>
        <v>5000</v>
      </c>
      <c r="I36" s="11">
        <f>I37</f>
        <v>5000</v>
      </c>
      <c r="J36" s="11">
        <f>H36-I36</f>
        <v>0</v>
      </c>
      <c r="K36" s="11">
        <f>K37</f>
        <v>5000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5000</v>
      </c>
      <c r="E37" s="11">
        <v>5000</v>
      </c>
      <c r="F37" s="11">
        <v>5000</v>
      </c>
      <c r="G37" s="11">
        <v>5000</v>
      </c>
      <c r="H37" s="11">
        <v>5000</v>
      </c>
      <c r="I37" s="11">
        <v>5000</v>
      </c>
      <c r="J37" s="11">
        <f>H37-I37</f>
        <v>0</v>
      </c>
      <c r="K37" s="11">
        <v>5000</v>
      </c>
    </row>
    <row r="38" spans="1:11" s="6" customFormat="1" ht="33" x14ac:dyDescent="0.25">
      <c r="A38" s="10" t="s">
        <v>101</v>
      </c>
      <c r="B38" s="10" t="s">
        <v>102</v>
      </c>
      <c r="C38" s="10" t="s">
        <v>103</v>
      </c>
      <c r="D38" s="11">
        <f>+D39</f>
        <v>93200</v>
      </c>
      <c r="E38" s="11">
        <f>+E39</f>
        <v>79000</v>
      </c>
      <c r="F38" s="11">
        <f>+F39</f>
        <v>93200</v>
      </c>
      <c r="G38" s="11">
        <f>+G39</f>
        <v>93200</v>
      </c>
      <c r="H38" s="11">
        <f>+H39</f>
        <v>93200</v>
      </c>
      <c r="I38" s="11">
        <f>+I39</f>
        <v>89607</v>
      </c>
      <c r="J38" s="11">
        <f>H38-I38</f>
        <v>3593</v>
      </c>
      <c r="K38" s="11">
        <f>+K39</f>
        <v>89518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93200</v>
      </c>
      <c r="E39" s="11">
        <v>79000</v>
      </c>
      <c r="F39" s="11">
        <v>93200</v>
      </c>
      <c r="G39" s="11">
        <v>93200</v>
      </c>
      <c r="H39" s="11">
        <v>93200</v>
      </c>
      <c r="I39" s="11">
        <v>89607</v>
      </c>
      <c r="J39" s="11">
        <f>H39-I39</f>
        <v>3593</v>
      </c>
      <c r="K39" s="11">
        <v>89518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+D41</f>
        <v>540202</v>
      </c>
      <c r="E40" s="11">
        <f>+E41</f>
        <v>96500</v>
      </c>
      <c r="F40" s="11">
        <f>+F41</f>
        <v>540202</v>
      </c>
      <c r="G40" s="11">
        <f>+G41</f>
        <v>540202</v>
      </c>
      <c r="H40" s="11">
        <f>+H41</f>
        <v>540202</v>
      </c>
      <c r="I40" s="11">
        <f>+I41</f>
        <v>210076</v>
      </c>
      <c r="J40" s="11">
        <f>H40-I40</f>
        <v>330126</v>
      </c>
      <c r="K40" s="11">
        <f>+K41</f>
        <v>84335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f>D42</f>
        <v>540202</v>
      </c>
      <c r="E41" s="11">
        <f>E42</f>
        <v>96500</v>
      </c>
      <c r="F41" s="11">
        <f>F42</f>
        <v>540202</v>
      </c>
      <c r="G41" s="11">
        <f>G42</f>
        <v>540202</v>
      </c>
      <c r="H41" s="11">
        <f>H42</f>
        <v>540202</v>
      </c>
      <c r="I41" s="11">
        <f>I42</f>
        <v>210076</v>
      </c>
      <c r="J41" s="11">
        <f>H41-I41</f>
        <v>330126</v>
      </c>
      <c r="K41" s="11">
        <f>K42</f>
        <v>84335</v>
      </c>
    </row>
    <row r="42" spans="1:11" s="6" customFormat="1" ht="22.5" x14ac:dyDescent="0.25">
      <c r="A42" s="10" t="s">
        <v>113</v>
      </c>
      <c r="B42" s="10" t="s">
        <v>114</v>
      </c>
      <c r="C42" s="10" t="s">
        <v>115</v>
      </c>
      <c r="D42" s="11">
        <f>D43</f>
        <v>540202</v>
      </c>
      <c r="E42" s="11">
        <f>E43</f>
        <v>96500</v>
      </c>
      <c r="F42" s="11">
        <f>F43</f>
        <v>540202</v>
      </c>
      <c r="G42" s="11">
        <f>G43</f>
        <v>540202</v>
      </c>
      <c r="H42" s="11">
        <f>H43</f>
        <v>540202</v>
      </c>
      <c r="I42" s="11">
        <f>I43</f>
        <v>210076</v>
      </c>
      <c r="J42" s="11">
        <f>H42-I42</f>
        <v>330126</v>
      </c>
      <c r="K42" s="11">
        <f>K43</f>
        <v>84335</v>
      </c>
    </row>
    <row r="43" spans="1:11" s="6" customFormat="1" x14ac:dyDescent="0.25">
      <c r="A43" s="10" t="s">
        <v>116</v>
      </c>
      <c r="B43" s="10" t="s">
        <v>117</v>
      </c>
      <c r="C43" s="10" t="s">
        <v>118</v>
      </c>
      <c r="D43" s="11">
        <f>D44+D45+D46+D47</f>
        <v>540202</v>
      </c>
      <c r="E43" s="11">
        <f>E44+E45+E46+E47</f>
        <v>96500</v>
      </c>
      <c r="F43" s="11">
        <f>F44+F45+F46+F47</f>
        <v>540202</v>
      </c>
      <c r="G43" s="11">
        <f>G44+G45+G46+G47</f>
        <v>540202</v>
      </c>
      <c r="H43" s="11">
        <f>H44+H45+H46+H47</f>
        <v>540202</v>
      </c>
      <c r="I43" s="11">
        <f>I44+I45+I46+I47</f>
        <v>210076</v>
      </c>
      <c r="J43" s="11">
        <f>H43-I43</f>
        <v>330126</v>
      </c>
      <c r="K43" s="11">
        <f>K44+K45+K46+K47</f>
        <v>84335</v>
      </c>
    </row>
    <row r="44" spans="1:11" s="6" customFormat="1" x14ac:dyDescent="0.25">
      <c r="A44" s="10" t="s">
        <v>119</v>
      </c>
      <c r="B44" s="10" t="s">
        <v>120</v>
      </c>
      <c r="C44" s="10" t="s">
        <v>121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f>H44-I44</f>
        <v>0</v>
      </c>
      <c r="K44" s="11">
        <v>236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305000</v>
      </c>
      <c r="E45" s="11">
        <v>0</v>
      </c>
      <c r="F45" s="11">
        <v>305000</v>
      </c>
      <c r="G45" s="11">
        <v>305000</v>
      </c>
      <c r="H45" s="11">
        <v>305000</v>
      </c>
      <c r="I45" s="11">
        <v>74533</v>
      </c>
      <c r="J45" s="11">
        <f>H45-I45</f>
        <v>230467</v>
      </c>
      <c r="K45" s="11">
        <v>33328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3032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235202</v>
      </c>
      <c r="E47" s="11">
        <v>96500</v>
      </c>
      <c r="F47" s="11">
        <v>235202</v>
      </c>
      <c r="G47" s="11">
        <v>235202</v>
      </c>
      <c r="H47" s="11">
        <v>235202</v>
      </c>
      <c r="I47" s="11">
        <v>135543</v>
      </c>
      <c r="J47" s="11">
        <f>H47-I47</f>
        <v>99659</v>
      </c>
      <c r="K47" s="11">
        <v>47739</v>
      </c>
    </row>
    <row r="48" spans="1:11" s="6" customFormat="1" x14ac:dyDescent="0.25">
      <c r="A48" s="8"/>
      <c r="B48" s="8"/>
      <c r="C48" s="8"/>
      <c r="D48" s="9"/>
      <c r="E48" s="9"/>
      <c r="F48" s="9"/>
      <c r="G48" s="9"/>
      <c r="H48" s="9"/>
      <c r="I48" s="9"/>
      <c r="J48" s="9"/>
      <c r="K48" s="9"/>
    </row>
    <row r="49" spans="1:12" x14ac:dyDescent="0.25">
      <c r="A49" s="13" t="s">
        <v>131</v>
      </c>
      <c r="B49" s="13"/>
      <c r="C49" s="13"/>
      <c r="D49" s="13"/>
      <c r="E49" s="13" t="s">
        <v>133</v>
      </c>
      <c r="F49" s="13"/>
      <c r="G49" s="13"/>
      <c r="H49" s="13"/>
      <c r="I49" s="13" t="s">
        <v>134</v>
      </c>
      <c r="J49" s="13"/>
      <c r="K49" s="13"/>
      <c r="L49" s="13"/>
    </row>
    <row r="50" spans="1:12" x14ac:dyDescent="0.25">
      <c r="A50" s="3" t="s">
        <v>132</v>
      </c>
      <c r="B50" s="3"/>
      <c r="C50" s="3"/>
      <c r="D50" s="3"/>
      <c r="E50" s="3" t="s">
        <v>133</v>
      </c>
      <c r="F50" s="3"/>
      <c r="G50" s="3"/>
      <c r="H50" s="3"/>
      <c r="I50" s="3" t="s">
        <v>135</v>
      </c>
      <c r="J50" s="3"/>
      <c r="K50" s="3"/>
      <c r="L50" s="3"/>
    </row>
    <row r="97" spans="1:20" x14ac:dyDescent="0.25">
      <c r="A97" s="12"/>
      <c r="B97" s="12"/>
      <c r="C97" s="12"/>
      <c r="D97" s="12"/>
      <c r="I97" s="12"/>
      <c r="J97" s="12"/>
      <c r="K97" s="12"/>
      <c r="L97" s="12"/>
      <c r="Q97" s="12"/>
      <c r="R97" s="12"/>
      <c r="S97" s="12"/>
      <c r="T97" s="12"/>
    </row>
  </sheetData>
  <mergeCells count="22">
    <mergeCell ref="H8:H9"/>
    <mergeCell ref="I8:I9"/>
    <mergeCell ref="J8:J9"/>
    <mergeCell ref="K8:K9"/>
    <mergeCell ref="A49:D49"/>
    <mergeCell ref="A50:D50"/>
    <mergeCell ref="E49:H49"/>
    <mergeCell ref="E50:H50"/>
    <mergeCell ref="I49:L49"/>
    <mergeCell ref="I50:L5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2017-02-03T13:28:57Z</dcterms:created>
  <dcterms:modified xsi:type="dcterms:W3CDTF">2017-02-03T13:29:00Z</dcterms:modified>
</cp:coreProperties>
</file>