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E16" i="1"/>
  <c r="E15" i="1" s="1"/>
  <c r="E14" i="1" s="1"/>
  <c r="F16" i="1"/>
  <c r="F15" i="1" s="1"/>
  <c r="F14" i="1" s="1"/>
  <c r="G16" i="1"/>
  <c r="G15" i="1" s="1"/>
  <c r="G14" i="1" s="1"/>
  <c r="H16" i="1"/>
  <c r="H15" i="1" s="1"/>
  <c r="I16" i="1"/>
  <c r="I15" i="1" s="1"/>
  <c r="I14" i="1" s="1"/>
  <c r="K16" i="1"/>
  <c r="K15" i="1" s="1"/>
  <c r="K14" i="1" s="1"/>
  <c r="J17" i="1"/>
  <c r="D18" i="1"/>
  <c r="E18" i="1"/>
  <c r="F18" i="1"/>
  <c r="G18" i="1"/>
  <c r="H18" i="1"/>
  <c r="I18" i="1"/>
  <c r="J18" i="1"/>
  <c r="K18" i="1"/>
  <c r="J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D26" i="1"/>
  <c r="D25" i="1" s="1"/>
  <c r="E26" i="1"/>
  <c r="E25" i="1" s="1"/>
  <c r="F26" i="1"/>
  <c r="F25" i="1" s="1"/>
  <c r="F24" i="1" s="1"/>
  <c r="G26" i="1"/>
  <c r="G25" i="1" s="1"/>
  <c r="H26" i="1"/>
  <c r="J26" i="1" s="1"/>
  <c r="I26" i="1"/>
  <c r="I25" i="1" s="1"/>
  <c r="I24" i="1" s="1"/>
  <c r="K26" i="1"/>
  <c r="K25" i="1" s="1"/>
  <c r="J27" i="1"/>
  <c r="J28" i="1"/>
  <c r="D29" i="1"/>
  <c r="E29" i="1"/>
  <c r="F29" i="1"/>
  <c r="G29" i="1"/>
  <c r="H29" i="1"/>
  <c r="I29" i="1"/>
  <c r="J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K32" i="1"/>
  <c r="K31" i="1" s="1"/>
  <c r="J33" i="1"/>
  <c r="J34" i="1"/>
  <c r="J35" i="1"/>
  <c r="D37" i="1"/>
  <c r="D36" i="1" s="1"/>
  <c r="E37" i="1"/>
  <c r="E36" i="1" s="1"/>
  <c r="F37" i="1"/>
  <c r="F36" i="1" s="1"/>
  <c r="G37" i="1"/>
  <c r="G36" i="1" s="1"/>
  <c r="H37" i="1"/>
  <c r="H36" i="1" s="1"/>
  <c r="J36" i="1" s="1"/>
  <c r="I37" i="1"/>
  <c r="I36" i="1" s="1"/>
  <c r="J37" i="1"/>
  <c r="K37" i="1"/>
  <c r="K36" i="1" s="1"/>
  <c r="J38" i="1"/>
  <c r="D39" i="1"/>
  <c r="E39" i="1"/>
  <c r="F39" i="1"/>
  <c r="G39" i="1"/>
  <c r="H39" i="1"/>
  <c r="J39" i="1" s="1"/>
  <c r="I39" i="1"/>
  <c r="K39" i="1"/>
  <c r="J40" i="1"/>
  <c r="D43" i="1"/>
  <c r="D42" i="1" s="1"/>
  <c r="D41" i="1" s="1"/>
  <c r="E43" i="1"/>
  <c r="E42" i="1" s="1"/>
  <c r="E41" i="1" s="1"/>
  <c r="F43" i="1"/>
  <c r="F42" i="1" s="1"/>
  <c r="F41" i="1" s="1"/>
  <c r="G43" i="1"/>
  <c r="G42" i="1" s="1"/>
  <c r="G41" i="1" s="1"/>
  <c r="H43" i="1"/>
  <c r="J43" i="1" s="1"/>
  <c r="I43" i="1"/>
  <c r="I42" i="1" s="1"/>
  <c r="I41" i="1" s="1"/>
  <c r="K43" i="1"/>
  <c r="K42" i="1" s="1"/>
  <c r="K41" i="1" s="1"/>
  <c r="J44" i="1"/>
  <c r="J45" i="1"/>
  <c r="D48" i="1"/>
  <c r="D47" i="1" s="1"/>
  <c r="D46" i="1" s="1"/>
  <c r="E48" i="1"/>
  <c r="E47" i="1" s="1"/>
  <c r="E46" i="1" s="1"/>
  <c r="F48" i="1"/>
  <c r="F47" i="1" s="1"/>
  <c r="F46" i="1" s="1"/>
  <c r="G48" i="1"/>
  <c r="G47" i="1" s="1"/>
  <c r="G46" i="1" s="1"/>
  <c r="H48" i="1"/>
  <c r="H47" i="1" s="1"/>
  <c r="I48" i="1"/>
  <c r="I47" i="1" s="1"/>
  <c r="I46" i="1" s="1"/>
  <c r="J48" i="1"/>
  <c r="K48" i="1"/>
  <c r="K47" i="1" s="1"/>
  <c r="K46" i="1" s="1"/>
  <c r="J49" i="1"/>
  <c r="D51" i="1"/>
  <c r="E51" i="1"/>
  <c r="F51" i="1"/>
  <c r="G51" i="1"/>
  <c r="H51" i="1"/>
  <c r="J51" i="1" s="1"/>
  <c r="I51" i="1"/>
  <c r="K51" i="1"/>
  <c r="J52" i="1"/>
  <c r="J53" i="1"/>
  <c r="G24" i="1" l="1"/>
  <c r="I13" i="1"/>
  <c r="I50" i="1" s="1"/>
  <c r="H46" i="1"/>
  <c r="J46" i="1" s="1"/>
  <c r="J47" i="1"/>
  <c r="E24" i="1"/>
  <c r="E13" i="1" s="1"/>
  <c r="E50" i="1" s="1"/>
  <c r="G13" i="1"/>
  <c r="G50" i="1" s="1"/>
  <c r="D24" i="1"/>
  <c r="D13" i="1" s="1"/>
  <c r="D50" i="1" s="1"/>
  <c r="F13" i="1"/>
  <c r="F50" i="1" s="1"/>
  <c r="H14" i="1"/>
  <c r="J15" i="1"/>
  <c r="J31" i="1"/>
  <c r="K24" i="1"/>
  <c r="K13" i="1" s="1"/>
  <c r="K50" i="1" s="1"/>
  <c r="H25" i="1"/>
  <c r="J16" i="1"/>
  <c r="H42" i="1"/>
  <c r="H21" i="1"/>
  <c r="J21" i="1" s="1"/>
  <c r="J32" i="1"/>
  <c r="J25" i="1" l="1"/>
  <c r="H24" i="1"/>
  <c r="J24" i="1" s="1"/>
  <c r="J42" i="1"/>
  <c r="H41" i="1"/>
  <c r="J41" i="1" s="1"/>
  <c r="H13" i="1"/>
  <c r="J14" i="1"/>
  <c r="H50" i="1" l="1"/>
  <c r="J50" i="1" s="1"/>
  <c r="J13" i="1"/>
</calcChain>
</file>

<file path=xl/sharedStrings.xml><?xml version="1.0" encoding="utf-8"?>
<sst xmlns="http://schemas.openxmlformats.org/spreadsheetml/2006/main" count="163" uniqueCount="149">
  <si>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</si>
  <si>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</si>
  <si>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</si>
  <si>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</si>
  <si>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</si>
  <si>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2,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</si>
  <si>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</si>
  <si>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</si>
  <si>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</si>
  <si>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</si>
  <si>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</si>
  <si>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</si>
  <si>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</si>
  <si>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</si>
  <si>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</si>
  <si>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</si>
  <si>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</si>
  <si>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</si>
  <si>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</si>
  <si>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</si>
  <si>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</si>
  <si>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</si>
  <si>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</si>
  <si>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</si>
  <si>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</si>
  <si>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</si>
  <si>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</si>
  <si>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</si>
  <si>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</si>
  <si>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</si>
  <si>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</si>
  <si>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</si>
  <si>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</si>
  <si>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</si>
  <si>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</si>
  <si>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</si>
  <si>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</si>
  <si>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</si>
  <si>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</si>
  <si>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</si>
  <si>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</si>
  <si>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</si>
  <si>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</si>
  <si>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</si>
  <si>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</si>
  <si>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</si>
  <si>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</si>
  <si>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</si>
  <si>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</si>
  <si>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</si>
  <si>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</si>
  <si>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</si>
  <si>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</si>
  <si>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</si>
  <si>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</si>
  <si>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</si>
  <si>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</si>
  <si>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</si>
  <si>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</si>
  <si>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</si>
  <si>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</si>
  <si>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</si>
  <si>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</si>
  <si>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</si>
  <si>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</si>
  <si>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</si>
  <si>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</si>
  <si>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</si>
  <si>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</si>
  <si>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</si>
  <si>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</si>
  <si>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</si>
  <si>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</si>
  <si>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</si>
  <si>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</si>
  <si>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</si>
  <si>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</si>
  <si>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</si>
  <si>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</si>
  <si>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</si>
  <si>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</si>
  <si>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</si>
  <si>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</si>
  <si>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61</t>
  </si>
  <si>
    <t>Alte servicii culturale</t>
  </si>
  <si>
    <t>67.02.03.30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</si>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</sst>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15.75" thickBot="1" x14ac:dyDescent="0.3">
      <c r="A9" s="5"/>
      <c r="B9" s="5"/>
      <c r="C9" s="5"/>
      <c r="D9" s="5"/>
      <c r="E9" s="5" t="s">
        <v>12</v>
      </c>
      <c r="F9" s="5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 t="s">
        <v>18</v>
      </c>
      <c r="K12" s="7">
        <v>8</v>
      </c>
    </row>
    <row r="13" spans="1:11" s="6" customFormat="1" ht="22.5" x14ac:dyDescent="0.25">
      <c r="A13" s="10" t="s">
        <v>20</v>
      </c>
      <c r="B13" s="10" t="s">
        <v>21</v>
      </c>
      <c r="C13" s="10" t="s">
        <v>22</v>
      </c>
      <c r="D13" s="11">
        <f>D14+D21+D24+D41+D46</f>
        <v>3565804</v>
      </c>
      <c r="E13" s="11">
        <f>E14+E21+E24+E41+E46</f>
        <v>3601704</v>
      </c>
      <c r="F13" s="11">
        <f>F14+F21+F24+F41+F46</f>
        <v>1860704</v>
      </c>
      <c r="G13" s="11">
        <f>G14+G21+G24+G41+G46</f>
        <v>1860704</v>
      </c>
      <c r="H13" s="11">
        <f>H14+H21+H24+H41+H46</f>
        <v>1860704</v>
      </c>
      <c r="I13" s="11">
        <f>I14+I21+I24+I41+I46</f>
        <v>1283661</v>
      </c>
      <c r="J13" s="11">
        <f>H13-I13</f>
        <v>577043</v>
      </c>
      <c r="K13" s="11">
        <f>K14+K21+K24+K41+K46</f>
        <v>1304100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D15+D18</f>
        <v>1012500</v>
      </c>
      <c r="E14" s="11">
        <f>E15+E18</f>
        <v>1048400</v>
      </c>
      <c r="F14" s="11">
        <f>F15+F18</f>
        <v>512100</v>
      </c>
      <c r="G14" s="11">
        <f>G15+G18</f>
        <v>512100</v>
      </c>
      <c r="H14" s="11">
        <f>H15+H18</f>
        <v>512100</v>
      </c>
      <c r="I14" s="11">
        <f>I15+I18</f>
        <v>304568</v>
      </c>
      <c r="J14" s="11">
        <f>H14-I14</f>
        <v>207532</v>
      </c>
      <c r="K14" s="11">
        <f>K15+K18</f>
        <v>329623</v>
      </c>
    </row>
    <row r="15" spans="1:11" s="6" customFormat="1" ht="22.5" x14ac:dyDescent="0.25">
      <c r="A15" s="10" t="s">
        <v>26</v>
      </c>
      <c r="B15" s="10" t="s">
        <v>27</v>
      </c>
      <c r="C15" s="10" t="s">
        <v>28</v>
      </c>
      <c r="D15" s="11">
        <f>D16</f>
        <v>897500</v>
      </c>
      <c r="E15" s="11">
        <f>E16</f>
        <v>897500</v>
      </c>
      <c r="F15" s="11">
        <f>F16</f>
        <v>397100</v>
      </c>
      <c r="G15" s="11">
        <f>G16</f>
        <v>397100</v>
      </c>
      <c r="H15" s="11">
        <f>H16</f>
        <v>397100</v>
      </c>
      <c r="I15" s="11">
        <f>I16</f>
        <v>301988</v>
      </c>
      <c r="J15" s="11">
        <f>H15-I15</f>
        <v>95112</v>
      </c>
      <c r="K15" s="11">
        <f>K16</f>
        <v>327043</v>
      </c>
    </row>
    <row r="16" spans="1:11" s="6" customFormat="1" ht="22.5" x14ac:dyDescent="0.25">
      <c r="A16" s="10" t="s">
        <v>29</v>
      </c>
      <c r="B16" s="10" t="s">
        <v>30</v>
      </c>
      <c r="C16" s="10" t="s">
        <v>31</v>
      </c>
      <c r="D16" s="11">
        <f>D17</f>
        <v>897500</v>
      </c>
      <c r="E16" s="11">
        <f>E17</f>
        <v>897500</v>
      </c>
      <c r="F16" s="11">
        <f>F17</f>
        <v>397100</v>
      </c>
      <c r="G16" s="11">
        <f>G17</f>
        <v>397100</v>
      </c>
      <c r="H16" s="11">
        <f>H17</f>
        <v>397100</v>
      </c>
      <c r="I16" s="11">
        <f>I17</f>
        <v>301988</v>
      </c>
      <c r="J16" s="11">
        <f>H16-I16</f>
        <v>95112</v>
      </c>
      <c r="K16" s="11">
        <f>K17</f>
        <v>327043</v>
      </c>
    </row>
    <row r="17" spans="1:11" s="6" customFormat="1" x14ac:dyDescent="0.25">
      <c r="A17" s="10" t="s">
        <v>32</v>
      </c>
      <c r="B17" s="10" t="s">
        <v>33</v>
      </c>
      <c r="C17" s="10" t="s">
        <v>34</v>
      </c>
      <c r="D17" s="11">
        <v>897500</v>
      </c>
      <c r="E17" s="11">
        <v>897500</v>
      </c>
      <c r="F17" s="11">
        <v>397100</v>
      </c>
      <c r="G17" s="11">
        <v>397100</v>
      </c>
      <c r="H17" s="11">
        <v>397100</v>
      </c>
      <c r="I17" s="11">
        <v>301988</v>
      </c>
      <c r="J17" s="11">
        <f>H17-I17</f>
        <v>95112</v>
      </c>
      <c r="K17" s="11">
        <v>327043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D19+D20</f>
        <v>115000</v>
      </c>
      <c r="E18" s="11">
        <f>E19+E20</f>
        <v>150900</v>
      </c>
      <c r="F18" s="11">
        <f>F19+F20</f>
        <v>115000</v>
      </c>
      <c r="G18" s="11">
        <f>G19+G20</f>
        <v>115000</v>
      </c>
      <c r="H18" s="11">
        <f>H19+H20</f>
        <v>115000</v>
      </c>
      <c r="I18" s="11">
        <f>I19+I20</f>
        <v>2580</v>
      </c>
      <c r="J18" s="11">
        <f>H18-I18</f>
        <v>112420</v>
      </c>
      <c r="K18" s="11">
        <f>K19+K20</f>
        <v>2580</v>
      </c>
    </row>
    <row r="19" spans="1:11" s="6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35900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x14ac:dyDescent="0.25">
      <c r="A20" s="10" t="s">
        <v>41</v>
      </c>
      <c r="B20" s="10" t="s">
        <v>42</v>
      </c>
      <c r="C20" s="10" t="s">
        <v>43</v>
      </c>
      <c r="D20" s="11">
        <v>115000</v>
      </c>
      <c r="E20" s="11">
        <v>115000</v>
      </c>
      <c r="F20" s="11">
        <v>115000</v>
      </c>
      <c r="G20" s="11">
        <v>115000</v>
      </c>
      <c r="H20" s="11">
        <v>115000</v>
      </c>
      <c r="I20" s="11">
        <v>2580</v>
      </c>
      <c r="J20" s="11">
        <f>H20-I20</f>
        <v>112420</v>
      </c>
      <c r="K20" s="11">
        <v>2580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f>+D22</f>
        <v>28100</v>
      </c>
      <c r="E21" s="11">
        <f>+E22</f>
        <v>28100</v>
      </c>
      <c r="F21" s="11">
        <f>+F22</f>
        <v>17140</v>
      </c>
      <c r="G21" s="11">
        <f>+G22</f>
        <v>17140</v>
      </c>
      <c r="H21" s="11">
        <f>+H22</f>
        <v>17140</v>
      </c>
      <c r="I21" s="11">
        <f>+I22</f>
        <v>10265</v>
      </c>
      <c r="J21" s="11">
        <f>H21-I21</f>
        <v>6875</v>
      </c>
      <c r="K21" s="11">
        <f>+K22</f>
        <v>10262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f>+D23</f>
        <v>28100</v>
      </c>
      <c r="E22" s="11">
        <f>+E23</f>
        <v>28100</v>
      </c>
      <c r="F22" s="11">
        <f>+F23</f>
        <v>17140</v>
      </c>
      <c r="G22" s="11">
        <f>+G23</f>
        <v>17140</v>
      </c>
      <c r="H22" s="11">
        <f>+H23</f>
        <v>17140</v>
      </c>
      <c r="I22" s="11">
        <f>+I23</f>
        <v>10265</v>
      </c>
      <c r="J22" s="11">
        <f>H22-I22</f>
        <v>6875</v>
      </c>
      <c r="K22" s="11">
        <f>+K23</f>
        <v>10262</v>
      </c>
    </row>
    <row r="23" spans="1:11" s="6" customFormat="1" ht="22.5" x14ac:dyDescent="0.25">
      <c r="A23" s="10" t="s">
        <v>50</v>
      </c>
      <c r="B23" s="10" t="s">
        <v>51</v>
      </c>
      <c r="C23" s="10" t="s">
        <v>52</v>
      </c>
      <c r="D23" s="11">
        <v>28100</v>
      </c>
      <c r="E23" s="11">
        <v>28100</v>
      </c>
      <c r="F23" s="11">
        <v>17140</v>
      </c>
      <c r="G23" s="11">
        <v>17140</v>
      </c>
      <c r="H23" s="11">
        <v>17140</v>
      </c>
      <c r="I23" s="11">
        <v>10265</v>
      </c>
      <c r="J23" s="11">
        <f>H23-I23</f>
        <v>6875</v>
      </c>
      <c r="K23" s="11">
        <v>10262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f>D25+D31+D36</f>
        <v>1938204</v>
      </c>
      <c r="E24" s="11">
        <f>E25+E31+E36</f>
        <v>1938204</v>
      </c>
      <c r="F24" s="11">
        <f>F25+F31+F36</f>
        <v>1034704</v>
      </c>
      <c r="G24" s="11">
        <f>G25+G31+G36</f>
        <v>1034704</v>
      </c>
      <c r="H24" s="11">
        <f>H25+H31+H36</f>
        <v>1034704</v>
      </c>
      <c r="I24" s="11">
        <f>I25+I31+I36</f>
        <v>889829</v>
      </c>
      <c r="J24" s="11">
        <f>H24-I24</f>
        <v>144875</v>
      </c>
      <c r="K24" s="11">
        <f>K25+K31+K36</f>
        <v>885794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D26+D29</f>
        <v>1269500</v>
      </c>
      <c r="E25" s="11">
        <f>E26+E29</f>
        <v>1269500</v>
      </c>
      <c r="F25" s="11">
        <f>F26+F29</f>
        <v>671000</v>
      </c>
      <c r="G25" s="11">
        <f>G26+G29</f>
        <v>671000</v>
      </c>
      <c r="H25" s="11">
        <f>H26+H29</f>
        <v>671000</v>
      </c>
      <c r="I25" s="11">
        <f>I26+I29</f>
        <v>609814</v>
      </c>
      <c r="J25" s="11">
        <f>H25-I25</f>
        <v>61186</v>
      </c>
      <c r="K25" s="11">
        <f>K26+K29</f>
        <v>594013</v>
      </c>
    </row>
    <row r="26" spans="1:11" s="6" customFormat="1" ht="22.5" x14ac:dyDescent="0.25">
      <c r="A26" s="10" t="s">
        <v>59</v>
      </c>
      <c r="B26" s="10" t="s">
        <v>60</v>
      </c>
      <c r="C26" s="10" t="s">
        <v>61</v>
      </c>
      <c r="D26" s="11">
        <f>D27+D28</f>
        <v>570600</v>
      </c>
      <c r="E26" s="11">
        <f>E27+E28</f>
        <v>570600</v>
      </c>
      <c r="F26" s="11">
        <f>F27+F28</f>
        <v>281600</v>
      </c>
      <c r="G26" s="11">
        <f>G27+G28</f>
        <v>281600</v>
      </c>
      <c r="H26" s="11">
        <f>H27+H28</f>
        <v>281600</v>
      </c>
      <c r="I26" s="11">
        <f>I27+I28</f>
        <v>277766</v>
      </c>
      <c r="J26" s="11">
        <f>H26-I26</f>
        <v>3834</v>
      </c>
      <c r="K26" s="11">
        <f>K27+K28</f>
        <v>277558</v>
      </c>
    </row>
    <row r="27" spans="1:11" s="6" customFormat="1" x14ac:dyDescent="0.25">
      <c r="A27" s="10" t="s">
        <v>62</v>
      </c>
      <c r="B27" s="10" t="s">
        <v>63</v>
      </c>
      <c r="C27" s="10" t="s">
        <v>64</v>
      </c>
      <c r="D27" s="11">
        <v>248700</v>
      </c>
      <c r="E27" s="11">
        <v>248700</v>
      </c>
      <c r="F27" s="11">
        <v>120900</v>
      </c>
      <c r="G27" s="11">
        <v>120900</v>
      </c>
      <c r="H27" s="11">
        <v>120900</v>
      </c>
      <c r="I27" s="11">
        <v>119284</v>
      </c>
      <c r="J27" s="11">
        <f>H27-I27</f>
        <v>1616</v>
      </c>
      <c r="K27" s="11">
        <v>118937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v>321900</v>
      </c>
      <c r="E28" s="11">
        <v>321900</v>
      </c>
      <c r="F28" s="11">
        <v>160700</v>
      </c>
      <c r="G28" s="11">
        <v>160700</v>
      </c>
      <c r="H28" s="11">
        <v>160700</v>
      </c>
      <c r="I28" s="11">
        <v>158482</v>
      </c>
      <c r="J28" s="11">
        <f>H28-I28</f>
        <v>2218</v>
      </c>
      <c r="K28" s="11">
        <v>158621</v>
      </c>
    </row>
    <row r="29" spans="1:11" s="6" customFormat="1" ht="22.5" x14ac:dyDescent="0.25">
      <c r="A29" s="10" t="s">
        <v>68</v>
      </c>
      <c r="B29" s="10" t="s">
        <v>69</v>
      </c>
      <c r="C29" s="10" t="s">
        <v>70</v>
      </c>
      <c r="D29" s="11">
        <f>D30</f>
        <v>698900</v>
      </c>
      <c r="E29" s="11">
        <f>E30</f>
        <v>698900</v>
      </c>
      <c r="F29" s="11">
        <f>F30</f>
        <v>389400</v>
      </c>
      <c r="G29" s="11">
        <f>G30</f>
        <v>389400</v>
      </c>
      <c r="H29" s="11">
        <f>H30</f>
        <v>389400</v>
      </c>
      <c r="I29" s="11">
        <f>I30</f>
        <v>332048</v>
      </c>
      <c r="J29" s="11">
        <f>H29-I29</f>
        <v>57352</v>
      </c>
      <c r="K29" s="11">
        <f>K30</f>
        <v>316455</v>
      </c>
    </row>
    <row r="30" spans="1:11" s="6" customFormat="1" x14ac:dyDescent="0.25">
      <c r="A30" s="10" t="s">
        <v>71</v>
      </c>
      <c r="B30" s="10" t="s">
        <v>72</v>
      </c>
      <c r="C30" s="10" t="s">
        <v>73</v>
      </c>
      <c r="D30" s="11">
        <v>698900</v>
      </c>
      <c r="E30" s="11">
        <v>698900</v>
      </c>
      <c r="F30" s="11">
        <v>389400</v>
      </c>
      <c r="G30" s="11">
        <v>389400</v>
      </c>
      <c r="H30" s="11">
        <v>389400</v>
      </c>
      <c r="I30" s="11">
        <v>332048</v>
      </c>
      <c r="J30" s="11">
        <f>H30-I30</f>
        <v>57352</v>
      </c>
      <c r="K30" s="11">
        <v>316455</v>
      </c>
    </row>
    <row r="31" spans="1:11" s="6" customFormat="1" ht="22.5" x14ac:dyDescent="0.25">
      <c r="A31" s="10" t="s">
        <v>74</v>
      </c>
      <c r="B31" s="10" t="s">
        <v>75</v>
      </c>
      <c r="C31" s="10" t="s">
        <v>76</v>
      </c>
      <c r="D31" s="11">
        <f>D32+D35</f>
        <v>51000</v>
      </c>
      <c r="E31" s="11">
        <f>E32+E35</f>
        <v>51000</v>
      </c>
      <c r="F31" s="11">
        <f>F32+F35</f>
        <v>48000</v>
      </c>
      <c r="G31" s="11">
        <f>G32+G35</f>
        <v>48000</v>
      </c>
      <c r="H31" s="11">
        <f>H32+H35</f>
        <v>48000</v>
      </c>
      <c r="I31" s="11">
        <f>I32+I35</f>
        <v>5543</v>
      </c>
      <c r="J31" s="11">
        <f>H31-I31</f>
        <v>42457</v>
      </c>
      <c r="K31" s="11">
        <f>K32+K35</f>
        <v>5543</v>
      </c>
    </row>
    <row r="32" spans="1:11" s="6" customFormat="1" ht="22.5" x14ac:dyDescent="0.25">
      <c r="A32" s="10" t="s">
        <v>77</v>
      </c>
      <c r="B32" s="10" t="s">
        <v>78</v>
      </c>
      <c r="C32" s="10" t="s">
        <v>79</v>
      </c>
      <c r="D32" s="11">
        <f>D33+D34</f>
        <v>46000</v>
      </c>
      <c r="E32" s="11">
        <f>E33+E34</f>
        <v>46000</v>
      </c>
      <c r="F32" s="11">
        <f>F33+F34</f>
        <v>43000</v>
      </c>
      <c r="G32" s="11">
        <f>G33+G34</f>
        <v>43000</v>
      </c>
      <c r="H32" s="11">
        <f>H33+H34</f>
        <v>43000</v>
      </c>
      <c r="I32" s="11">
        <f>I33+I34</f>
        <v>725</v>
      </c>
      <c r="J32" s="11">
        <f>H32-I32</f>
        <v>42275</v>
      </c>
      <c r="K32" s="11">
        <f>K33+K34</f>
        <v>725</v>
      </c>
    </row>
    <row r="33" spans="1:11" s="6" customFormat="1" ht="22.5" x14ac:dyDescent="0.25">
      <c r="A33" s="10" t="s">
        <v>80</v>
      </c>
      <c r="B33" s="10" t="s">
        <v>81</v>
      </c>
      <c r="C33" s="10" t="s">
        <v>82</v>
      </c>
      <c r="D33" s="11">
        <v>6000</v>
      </c>
      <c r="E33" s="11">
        <v>6000</v>
      </c>
      <c r="F33" s="11">
        <v>3000</v>
      </c>
      <c r="G33" s="11">
        <v>3000</v>
      </c>
      <c r="H33" s="11">
        <v>3000</v>
      </c>
      <c r="I33" s="11">
        <v>725</v>
      </c>
      <c r="J33" s="11">
        <f>H33-I33</f>
        <v>2275</v>
      </c>
      <c r="K33" s="11">
        <v>725</v>
      </c>
    </row>
    <row r="34" spans="1:11" s="6" customFormat="1" x14ac:dyDescent="0.25">
      <c r="A34" s="10" t="s">
        <v>83</v>
      </c>
      <c r="B34" s="10" t="s">
        <v>84</v>
      </c>
      <c r="C34" s="10" t="s">
        <v>85</v>
      </c>
      <c r="D34" s="11">
        <v>40000</v>
      </c>
      <c r="E34" s="11">
        <v>40000</v>
      </c>
      <c r="F34" s="11">
        <v>40000</v>
      </c>
      <c r="G34" s="11">
        <v>40000</v>
      </c>
      <c r="H34" s="11">
        <v>40000</v>
      </c>
      <c r="I34" s="11">
        <v>0</v>
      </c>
      <c r="J34" s="11">
        <f>H34-I34</f>
        <v>40000</v>
      </c>
      <c r="K34" s="11">
        <v>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v>5000</v>
      </c>
      <c r="E35" s="11">
        <v>5000</v>
      </c>
      <c r="F35" s="11">
        <v>5000</v>
      </c>
      <c r="G35" s="11">
        <v>5000</v>
      </c>
      <c r="H35" s="11">
        <v>5000</v>
      </c>
      <c r="I35" s="11">
        <v>4818</v>
      </c>
      <c r="J35" s="11">
        <f>H35-I35</f>
        <v>182</v>
      </c>
      <c r="K35" s="11">
        <v>4818</v>
      </c>
    </row>
    <row r="36" spans="1:11" s="6" customFormat="1" ht="33" x14ac:dyDescent="0.25">
      <c r="A36" s="10" t="s">
        <v>89</v>
      </c>
      <c r="B36" s="10" t="s">
        <v>90</v>
      </c>
      <c r="C36" s="10" t="s">
        <v>91</v>
      </c>
      <c r="D36" s="11">
        <f>+D37+D39</f>
        <v>617704</v>
      </c>
      <c r="E36" s="11">
        <f>+E37+E39</f>
        <v>617704</v>
      </c>
      <c r="F36" s="11">
        <f>+F37+F39</f>
        <v>315704</v>
      </c>
      <c r="G36" s="11">
        <f>+G37+G39</f>
        <v>315704</v>
      </c>
      <c r="H36" s="11">
        <f>+H37+H39</f>
        <v>315704</v>
      </c>
      <c r="I36" s="11">
        <f>+I37+I39</f>
        <v>274472</v>
      </c>
      <c r="J36" s="11">
        <f>H36-I36</f>
        <v>41232</v>
      </c>
      <c r="K36" s="11">
        <f>+K37+K39</f>
        <v>286238</v>
      </c>
    </row>
    <row r="37" spans="1:11" s="6" customFormat="1" ht="22.5" x14ac:dyDescent="0.25">
      <c r="A37" s="10" t="s">
        <v>92</v>
      </c>
      <c r="B37" s="10" t="s">
        <v>93</v>
      </c>
      <c r="C37" s="10" t="s">
        <v>94</v>
      </c>
      <c r="D37" s="11">
        <f>D38</f>
        <v>567000</v>
      </c>
      <c r="E37" s="11">
        <f>E38</f>
        <v>567000</v>
      </c>
      <c r="F37" s="11">
        <f>F38</f>
        <v>296000</v>
      </c>
      <c r="G37" s="11">
        <f>G38</f>
        <v>296000</v>
      </c>
      <c r="H37" s="11">
        <f>H38</f>
        <v>296000</v>
      </c>
      <c r="I37" s="11">
        <f>I38</f>
        <v>269768</v>
      </c>
      <c r="J37" s="11">
        <f>H37-I37</f>
        <v>26232</v>
      </c>
      <c r="K37" s="11">
        <f>K38</f>
        <v>281534</v>
      </c>
    </row>
    <row r="38" spans="1:11" s="6" customFormat="1" x14ac:dyDescent="0.25">
      <c r="A38" s="10" t="s">
        <v>95</v>
      </c>
      <c r="B38" s="10" t="s">
        <v>96</v>
      </c>
      <c r="C38" s="10" t="s">
        <v>97</v>
      </c>
      <c r="D38" s="11">
        <v>567000</v>
      </c>
      <c r="E38" s="11">
        <v>567000</v>
      </c>
      <c r="F38" s="11">
        <v>296000</v>
      </c>
      <c r="G38" s="11">
        <v>296000</v>
      </c>
      <c r="H38" s="11">
        <v>296000</v>
      </c>
      <c r="I38" s="11">
        <v>269768</v>
      </c>
      <c r="J38" s="11">
        <f>H38-I38</f>
        <v>26232</v>
      </c>
      <c r="K38" s="11">
        <v>281534</v>
      </c>
    </row>
    <row r="39" spans="1:11" s="6" customFormat="1" ht="22.5" x14ac:dyDescent="0.25">
      <c r="A39" s="10" t="s">
        <v>98</v>
      </c>
      <c r="B39" s="10" t="s">
        <v>99</v>
      </c>
      <c r="C39" s="10" t="s">
        <v>100</v>
      </c>
      <c r="D39" s="11">
        <f>D40</f>
        <v>50704</v>
      </c>
      <c r="E39" s="11">
        <f>E40</f>
        <v>50704</v>
      </c>
      <c r="F39" s="11">
        <f>F40</f>
        <v>19704</v>
      </c>
      <c r="G39" s="11">
        <f>G40</f>
        <v>19704</v>
      </c>
      <c r="H39" s="11">
        <f>H40</f>
        <v>19704</v>
      </c>
      <c r="I39" s="11">
        <f>I40</f>
        <v>4704</v>
      </c>
      <c r="J39" s="11">
        <f>H39-I39</f>
        <v>15000</v>
      </c>
      <c r="K39" s="11">
        <f>K40</f>
        <v>4704</v>
      </c>
    </row>
    <row r="40" spans="1:11" s="6" customFormat="1" x14ac:dyDescent="0.25">
      <c r="A40" s="10" t="s">
        <v>101</v>
      </c>
      <c r="B40" s="10" t="s">
        <v>102</v>
      </c>
      <c r="C40" s="10" t="s">
        <v>103</v>
      </c>
      <c r="D40" s="11">
        <v>50704</v>
      </c>
      <c r="E40" s="11">
        <v>50704</v>
      </c>
      <c r="F40" s="11">
        <v>19704</v>
      </c>
      <c r="G40" s="11">
        <v>19704</v>
      </c>
      <c r="H40" s="11">
        <v>19704</v>
      </c>
      <c r="I40" s="11">
        <v>4704</v>
      </c>
      <c r="J40" s="11">
        <f>H40-I40</f>
        <v>15000</v>
      </c>
      <c r="K40" s="11">
        <v>4704</v>
      </c>
    </row>
    <row r="41" spans="1:11" s="6" customFormat="1" ht="33" x14ac:dyDescent="0.25">
      <c r="A41" s="10" t="s">
        <v>104</v>
      </c>
      <c r="B41" s="10" t="s">
        <v>105</v>
      </c>
      <c r="C41" s="10" t="s">
        <v>106</v>
      </c>
      <c r="D41" s="11">
        <f>D42</f>
        <v>360000</v>
      </c>
      <c r="E41" s="11">
        <f>E42</f>
        <v>360000</v>
      </c>
      <c r="F41" s="11">
        <f>F42</f>
        <v>148760</v>
      </c>
      <c r="G41" s="11">
        <f>G42</f>
        <v>148760</v>
      </c>
      <c r="H41" s="11">
        <f>H42</f>
        <v>148760</v>
      </c>
      <c r="I41" s="11">
        <f>I42</f>
        <v>46814</v>
      </c>
      <c r="J41" s="11">
        <f>H41-I41</f>
        <v>101946</v>
      </c>
      <c r="K41" s="11">
        <f>K42</f>
        <v>48877</v>
      </c>
    </row>
    <row r="42" spans="1:11" s="6" customFormat="1" ht="22.5" x14ac:dyDescent="0.25">
      <c r="A42" s="10" t="s">
        <v>107</v>
      </c>
      <c r="B42" s="10" t="s">
        <v>108</v>
      </c>
      <c r="C42" s="10" t="s">
        <v>109</v>
      </c>
      <c r="D42" s="11">
        <f>+D43+D45</f>
        <v>360000</v>
      </c>
      <c r="E42" s="11">
        <f>+E43+E45</f>
        <v>360000</v>
      </c>
      <c r="F42" s="11">
        <f>+F43+F45</f>
        <v>148760</v>
      </c>
      <c r="G42" s="11">
        <f>+G43+G45</f>
        <v>148760</v>
      </c>
      <c r="H42" s="11">
        <f>+H43+H45</f>
        <v>148760</v>
      </c>
      <c r="I42" s="11">
        <f>+I43+I45</f>
        <v>46814</v>
      </c>
      <c r="J42" s="11">
        <f>H42-I42</f>
        <v>101946</v>
      </c>
      <c r="K42" s="11">
        <f>+K43+K45</f>
        <v>48877</v>
      </c>
    </row>
    <row r="43" spans="1:11" s="6" customFormat="1" ht="22.5" x14ac:dyDescent="0.25">
      <c r="A43" s="10" t="s">
        <v>110</v>
      </c>
      <c r="B43" s="10" t="s">
        <v>111</v>
      </c>
      <c r="C43" s="10" t="s">
        <v>112</v>
      </c>
      <c r="D43" s="11">
        <f>D44</f>
        <v>207000</v>
      </c>
      <c r="E43" s="11">
        <f>E44</f>
        <v>207000</v>
      </c>
      <c r="F43" s="11">
        <f>F44</f>
        <v>85760</v>
      </c>
      <c r="G43" s="11">
        <f>G44</f>
        <v>85760</v>
      </c>
      <c r="H43" s="11">
        <f>H44</f>
        <v>85760</v>
      </c>
      <c r="I43" s="11">
        <f>I44</f>
        <v>1933</v>
      </c>
      <c r="J43" s="11">
        <f>H43-I43</f>
        <v>83827</v>
      </c>
      <c r="K43" s="11">
        <f>K44</f>
        <v>3194</v>
      </c>
    </row>
    <row r="44" spans="1:11" s="6" customFormat="1" x14ac:dyDescent="0.25">
      <c r="A44" s="10" t="s">
        <v>113</v>
      </c>
      <c r="B44" s="10" t="s">
        <v>114</v>
      </c>
      <c r="C44" s="10" t="s">
        <v>115</v>
      </c>
      <c r="D44" s="11">
        <v>207000</v>
      </c>
      <c r="E44" s="11">
        <v>207000</v>
      </c>
      <c r="F44" s="11">
        <v>85760</v>
      </c>
      <c r="G44" s="11">
        <v>85760</v>
      </c>
      <c r="H44" s="11">
        <v>85760</v>
      </c>
      <c r="I44" s="11">
        <v>1933</v>
      </c>
      <c r="J44" s="11">
        <f>H44-I44</f>
        <v>83827</v>
      </c>
      <c r="K44" s="11">
        <v>3194</v>
      </c>
    </row>
    <row r="45" spans="1:11" s="6" customFormat="1" x14ac:dyDescent="0.25">
      <c r="A45" s="10" t="s">
        <v>116</v>
      </c>
      <c r="B45" s="10" t="s">
        <v>117</v>
      </c>
      <c r="C45" s="10" t="s">
        <v>118</v>
      </c>
      <c r="D45" s="11">
        <v>153000</v>
      </c>
      <c r="E45" s="11">
        <v>153000</v>
      </c>
      <c r="F45" s="11">
        <v>63000</v>
      </c>
      <c r="G45" s="11">
        <v>63000</v>
      </c>
      <c r="H45" s="11">
        <v>63000</v>
      </c>
      <c r="I45" s="11">
        <v>44881</v>
      </c>
      <c r="J45" s="11">
        <f>H45-I45</f>
        <v>18119</v>
      </c>
      <c r="K45" s="11">
        <v>45683</v>
      </c>
    </row>
    <row r="46" spans="1:11" s="6" customFormat="1" ht="22.5" x14ac:dyDescent="0.25">
      <c r="A46" s="10" t="s">
        <v>119</v>
      </c>
      <c r="B46" s="10" t="s">
        <v>120</v>
      </c>
      <c r="C46" s="10" t="s">
        <v>121</v>
      </c>
      <c r="D46" s="11">
        <f>+D47</f>
        <v>227000</v>
      </c>
      <c r="E46" s="11">
        <f>+E47</f>
        <v>227000</v>
      </c>
      <c r="F46" s="11">
        <f>+F47</f>
        <v>148000</v>
      </c>
      <c r="G46" s="11">
        <f>+G47</f>
        <v>148000</v>
      </c>
      <c r="H46" s="11">
        <f>+H47</f>
        <v>148000</v>
      </c>
      <c r="I46" s="11">
        <f>+I47</f>
        <v>32185</v>
      </c>
      <c r="J46" s="11">
        <f>H46-I46</f>
        <v>115815</v>
      </c>
      <c r="K46" s="11">
        <f>+K47</f>
        <v>29544</v>
      </c>
    </row>
    <row r="47" spans="1:11" s="6" customFormat="1" ht="22.5" x14ac:dyDescent="0.25">
      <c r="A47" s="10" t="s">
        <v>122</v>
      </c>
      <c r="B47" s="10" t="s">
        <v>123</v>
      </c>
      <c r="C47" s="10" t="s">
        <v>124</v>
      </c>
      <c r="D47" s="11">
        <f>D48</f>
        <v>227000</v>
      </c>
      <c r="E47" s="11">
        <f>E48</f>
        <v>227000</v>
      </c>
      <c r="F47" s="11">
        <f>F48</f>
        <v>148000</v>
      </c>
      <c r="G47" s="11">
        <f>G48</f>
        <v>148000</v>
      </c>
      <c r="H47" s="11">
        <f>H48</f>
        <v>148000</v>
      </c>
      <c r="I47" s="11">
        <f>I48</f>
        <v>32185</v>
      </c>
      <c r="J47" s="11">
        <f>H47-I47</f>
        <v>115815</v>
      </c>
      <c r="K47" s="11">
        <f>K48</f>
        <v>29544</v>
      </c>
    </row>
    <row r="48" spans="1:11" s="6" customFormat="1" ht="22.5" x14ac:dyDescent="0.25">
      <c r="A48" s="10" t="s">
        <v>125</v>
      </c>
      <c r="B48" s="10" t="s">
        <v>126</v>
      </c>
      <c r="C48" s="10" t="s">
        <v>127</v>
      </c>
      <c r="D48" s="11">
        <f>D49</f>
        <v>227000</v>
      </c>
      <c r="E48" s="11">
        <f>E49</f>
        <v>227000</v>
      </c>
      <c r="F48" s="11">
        <f>F49</f>
        <v>148000</v>
      </c>
      <c r="G48" s="11">
        <f>G49</f>
        <v>148000</v>
      </c>
      <c r="H48" s="11">
        <f>H49</f>
        <v>148000</v>
      </c>
      <c r="I48" s="11">
        <f>I49</f>
        <v>32185</v>
      </c>
      <c r="J48" s="11">
        <f>H48-I48</f>
        <v>115815</v>
      </c>
      <c r="K48" s="11">
        <f>K49</f>
        <v>29544</v>
      </c>
    </row>
    <row r="49" spans="1:12" s="6" customFormat="1" x14ac:dyDescent="0.25">
      <c r="A49" s="10" t="s">
        <v>128</v>
      </c>
      <c r="B49" s="10" t="s">
        <v>129</v>
      </c>
      <c r="C49" s="10" t="s">
        <v>130</v>
      </c>
      <c r="D49" s="11">
        <v>227000</v>
      </c>
      <c r="E49" s="11">
        <v>227000</v>
      </c>
      <c r="F49" s="11">
        <v>148000</v>
      </c>
      <c r="G49" s="11">
        <v>148000</v>
      </c>
      <c r="H49" s="11">
        <v>148000</v>
      </c>
      <c r="I49" s="11">
        <v>32185</v>
      </c>
      <c r="J49" s="11">
        <f>H49-I49</f>
        <v>115815</v>
      </c>
      <c r="K49" s="11">
        <v>29544</v>
      </c>
    </row>
    <row r="50" spans="1:12" s="6" customFormat="1" x14ac:dyDescent="0.25">
      <c r="A50" s="10" t="s">
        <v>131</v>
      </c>
      <c r="B50" s="10" t="s">
        <v>132</v>
      </c>
      <c r="C50" s="10" t="s">
        <v>133</v>
      </c>
      <c r="D50" s="11">
        <f>-D13</f>
        <v>-3565804</v>
      </c>
      <c r="E50" s="11">
        <f>-E13</f>
        <v>-3601704</v>
      </c>
      <c r="F50" s="11">
        <f>-F13</f>
        <v>-1860704</v>
      </c>
      <c r="G50" s="11">
        <f>-G13</f>
        <v>-1860704</v>
      </c>
      <c r="H50" s="11">
        <f>-H13</f>
        <v>-1860704</v>
      </c>
      <c r="I50" s="11">
        <f>-I13</f>
        <v>-1283661</v>
      </c>
      <c r="J50" s="11">
        <f>H50-I50</f>
        <v>-577043</v>
      </c>
      <c r="K50" s="11">
        <f>-K13</f>
        <v>-1304100</v>
      </c>
    </row>
    <row r="51" spans="1:12" s="6" customFormat="1" x14ac:dyDescent="0.25">
      <c r="A51" s="10" t="s">
        <v>134</v>
      </c>
      <c r="B51" s="10" t="s">
        <v>135</v>
      </c>
      <c r="C51" s="10" t="s">
        <v>136</v>
      </c>
      <c r="D51" s="11" t="e">
        <f>D52+D53</f>
        <v>#VALUE!</v>
      </c>
      <c r="E51" s="11" t="e">
        <f>E52+E53</f>
        <v>#VALUE!</v>
      </c>
      <c r="F51" s="11" t="e">
        <f>F52+F53</f>
        <v>#VALUE!</v>
      </c>
      <c r="G51" s="11" t="e">
        <f>G52+G53</f>
        <v>#VALUE!</v>
      </c>
      <c r="H51" s="11" t="e">
        <f>H52+H53</f>
        <v>#VALUE!</v>
      </c>
      <c r="I51" s="11" t="e">
        <f>I52+I53</f>
        <v>#VALUE!</v>
      </c>
      <c r="J51" s="11" t="e">
        <f>H51-I51</f>
        <v>#VALUE!</v>
      </c>
      <c r="K51" s="11" t="e">
        <f>K52+K53</f>
        <v>#VALUE!</v>
      </c>
    </row>
    <row r="52" spans="1:12" s="6" customFormat="1" x14ac:dyDescent="0.25">
      <c r="A52" s="10" t="s">
        <v>137</v>
      </c>
      <c r="B52" s="10" t="s">
        <v>138</v>
      </c>
      <c r="C52" s="10" t="s">
        <v>139</v>
      </c>
      <c r="D52" s="11" t="s">
        <v>140</v>
      </c>
      <c r="E52" s="11" t="s">
        <v>140</v>
      </c>
      <c r="F52" s="11" t="s">
        <v>140</v>
      </c>
      <c r="G52" s="11" t="s">
        <v>140</v>
      </c>
      <c r="H52" s="11" t="s">
        <v>140</v>
      </c>
      <c r="I52" s="11" t="s">
        <v>140</v>
      </c>
      <c r="J52" s="11" t="e">
        <f>H52-I52</f>
        <v>#VALUE!</v>
      </c>
      <c r="K52" s="11" t="s">
        <v>140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 t="s">
        <v>140</v>
      </c>
      <c r="E53" s="11" t="s">
        <v>140</v>
      </c>
      <c r="F53" s="11" t="s">
        <v>140</v>
      </c>
      <c r="G53" s="11" t="s">
        <v>140</v>
      </c>
      <c r="H53" s="11" t="s">
        <v>140</v>
      </c>
      <c r="I53" s="11" t="s">
        <v>140</v>
      </c>
      <c r="J53" s="11" t="e">
        <f>H53-I53</f>
        <v>#VALUE!</v>
      </c>
      <c r="K53" s="11" t="s">
        <v>140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144</v>
      </c>
      <c r="B55" s="13"/>
      <c r="C55" s="13"/>
      <c r="D55" s="13"/>
      <c r="E55" s="13" t="s">
        <v>146</v>
      </c>
      <c r="F55" s="13"/>
      <c r="G55" s="13"/>
      <c r="H55" s="13"/>
      <c r="I55" s="13" t="s">
        <v>147</v>
      </c>
      <c r="J55" s="13"/>
      <c r="K55" s="13"/>
      <c r="L55" s="13"/>
    </row>
    <row r="56" spans="1:12" x14ac:dyDescent="0.25">
      <c r="A56" s="3" t="s">
        <v>145</v>
      </c>
      <c r="B56" s="3"/>
      <c r="C56" s="3"/>
      <c r="D56" s="3"/>
      <c r="E56" s="3" t="s">
        <v>146</v>
      </c>
      <c r="F56" s="3"/>
      <c r="G56" s="3"/>
      <c r="H56" s="3"/>
      <c r="I56" s="3" t="s">
        <v>148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4">
    <mergeCell ref="A56:D56"/>
    <mergeCell ref="E55:H55"/>
    <mergeCell ref="E56:H56"/>
    <mergeCell ref="I55:L55"/>
    <mergeCell ref="I56:L56"/>
    <mergeCell ref="G8:G11"/>
    <mergeCell ref="H8:H11"/>
    <mergeCell ref="I8:I11"/>
    <mergeCell ref="J8:J11"/>
    <mergeCell ref="K8:K11"/>
    <mergeCell ref="A55:D55"/>
    <mergeCell ref="A8:B11"/>
    <mergeCell ref="A12:B12"/>
    <mergeCell ref="C8:C11"/>
    <mergeCell ref="D8:D11"/>
    <mergeCell ref="E8:F8"/>
    <mergeCell ref="E9:E11"/>
    <mergeCell ref="F9:F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2016-08-01T09:18:40Z</dcterms:created>
  <dcterms:modified xsi:type="dcterms:W3CDTF">2016-08-01T09:18:42Z</dcterms:modified>
</cp:coreProperties>
</file>